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1640" tabRatio="705" activeTab="0"/>
  </bookViews>
  <sheets>
    <sheet name="NPB IR 95 DCF RP 1" sheetId="1" r:id="rId1"/>
    <sheet name="NPB IR 95 DCF RP 2" sheetId="2" r:id="rId2"/>
    <sheet name="NPB IR 95 DCF RP 3" sheetId="3" r:id="rId3"/>
    <sheet name="NPB IR 95 DCF RP 4" sheetId="4" r:id="rId4"/>
  </sheets>
  <externalReferences>
    <externalReference r:id="rId7"/>
    <externalReference r:id="rId8"/>
    <externalReference r:id="rId9"/>
    <externalReference r:id="rId10"/>
    <externalReference r:id="rId11"/>
    <externalReference r:id="rId12"/>
    <externalReference r:id="rId13"/>
  </externalReferences>
  <definedNames>
    <definedName name="_Key1" localSheetId="0" hidden="1">#REF!</definedName>
    <definedName name="_Key1" localSheetId="1" hidden="1">#REF!</definedName>
    <definedName name="_Key1" localSheetId="3" hidden="1">#REF!</definedName>
    <definedName name="_Key1" hidden="1">#REF!</definedName>
    <definedName name="_Order1" hidden="1">255</definedName>
    <definedName name="_Regression_Out" localSheetId="0" hidden="1">'[1]A'!#REF!</definedName>
    <definedName name="_Regression_Out" localSheetId="1" hidden="1">'[1]A'!#REF!</definedName>
    <definedName name="_Regression_Out" localSheetId="3" hidden="1">'[1]A'!#REF!</definedName>
    <definedName name="_Regression_Out" hidden="1">'[1]A'!#REF!</definedName>
    <definedName name="_Regression_X" localSheetId="0" hidden="1">'[1]A'!#REF!</definedName>
    <definedName name="_Regression_X" localSheetId="1" hidden="1">'[1]A'!#REF!</definedName>
    <definedName name="_Regression_X" localSheetId="3" hidden="1">'[1]A'!#REF!</definedName>
    <definedName name="_Regression_X" hidden="1">'[1]A'!#REF!</definedName>
    <definedName name="_Regression_Y" localSheetId="0" hidden="1">'[1]A'!#REF!</definedName>
    <definedName name="_Regression_Y" localSheetId="1" hidden="1">'[1]A'!#REF!</definedName>
    <definedName name="_Regression_Y" localSheetId="3" hidden="1">'[1]A'!#REF!</definedName>
    <definedName name="_Regression_Y" hidden="1">'[1]A'!#REF!</definedName>
    <definedName name="_Sort" localSheetId="0" hidden="1">#REF!</definedName>
    <definedName name="_Sort" localSheetId="1" hidden="1">#REF!</definedName>
    <definedName name="_Sort" localSheetId="3" hidden="1">#REF!</definedName>
    <definedName name="_Sort" hidden="1">#REF!</definedName>
    <definedName name="a">"405910B1-F08E-405A-B72C-AA887D5E7435"</definedName>
    <definedName name="aadfs" localSheetId="0" hidden="1">'[4]A'!#REF!</definedName>
    <definedName name="aadfs" localSheetId="1" hidden="1">'[4]A'!#REF!</definedName>
    <definedName name="aadfs" localSheetId="3" hidden="1">'[4]A'!#REF!</definedName>
    <definedName name="aadfs" hidden="1">'[4]A'!#REF!</definedName>
    <definedName name="B" localSheetId="0">'[5]A'!#REF!</definedName>
    <definedName name="B" localSheetId="1">'[5]A'!#REF!</definedName>
    <definedName name="B" localSheetId="3">'[5]A'!#REF!</definedName>
    <definedName name="B">'[5]A'!#REF!</definedName>
    <definedName name="dddd" localSheetId="0" hidden="1">'[7]A'!#REF!</definedName>
    <definedName name="dddd" localSheetId="1" hidden="1">'[7]A'!#REF!</definedName>
    <definedName name="dddd" localSheetId="3" hidden="1">'[7]A'!#REF!</definedName>
    <definedName name="dddd" hidden="1">'[7]A'!#REF!</definedName>
    <definedName name="GVKey">""</definedName>
    <definedName name="ind">#REF!</definedName>
    <definedName name="index">#REF!</definedName>
    <definedName name="ListOffset" hidden="1">1</definedName>
    <definedName name="monthyear">'[2]prccd'!$A$8:$A$313</definedName>
    <definedName name="_xlnm.Print_Area" localSheetId="3">'NPB IR 95 DCF RP 4'!$A$2:$V$194</definedName>
    <definedName name="Print_Area_MI">#REF!</definedName>
    <definedName name="_xlnm.Print_Titles" localSheetId="3">'NPB IR 95 DCF RP 4'!$2:$2</definedName>
    <definedName name="roe">#REF!</definedName>
    <definedName name="Set">" "</definedName>
    <definedName name="SPSet">"current"</definedName>
    <definedName name="SPWS_WBID">"6DBA8711-8AB9-11D3-BC35-0000C0EB10E9"</definedName>
    <definedName name="Ticker">" "</definedName>
    <definedName name="U">#REF!</definedName>
    <definedName name="whatever" localSheetId="0" hidden="1">'[1]A'!#REF!</definedName>
    <definedName name="whatever" localSheetId="1" hidden="1">'[1]A'!#REF!</definedName>
    <definedName name="whatever" localSheetId="3" hidden="1">'[1]A'!#REF!</definedName>
    <definedName name="whatever" hidden="1">'[1]A'!#REF!</definedName>
    <definedName name="year">#REF!</definedName>
    <definedName name="yyy">#REF!</definedName>
  </definedNames>
  <calcPr fullCalcOnLoad="1"/>
</workbook>
</file>

<file path=xl/comments1.xml><?xml version="1.0" encoding="utf-8"?>
<comments xmlns="http://schemas.openxmlformats.org/spreadsheetml/2006/main">
  <authors>
    <author>Scott.Miller</author>
  </authors>
  <commentList>
    <comment ref="AB3" authorId="0">
      <text>
        <r>
          <rPr>
            <b/>
            <sz val="8"/>
            <rFont val="Tahoma"/>
            <family val="2"/>
          </rPr>
          <t>Cut dividend in 2000 from .39 to .25 to get increased flexibility to invest in business and bring dividend payout in line with other companies</t>
        </r>
        <r>
          <rPr>
            <sz val="8"/>
            <rFont val="Tahoma"/>
            <family val="2"/>
          </rPr>
          <t xml:space="preserve">
</t>
        </r>
      </text>
    </comment>
    <comment ref="AA3" authorId="0">
      <text>
        <r>
          <rPr>
            <b/>
            <sz val="8"/>
            <rFont val="Tahoma"/>
            <family val="2"/>
          </rPr>
          <t>Cut dividend in 1999 from .385 to .275, no reason given in Annual Report</t>
        </r>
        <r>
          <rPr>
            <sz val="8"/>
            <rFont val="Tahoma"/>
            <family val="2"/>
          </rPr>
          <t xml:space="preserve">
</t>
        </r>
      </text>
    </comment>
    <comment ref="V3" authorId="0">
      <text>
        <r>
          <rPr>
            <b/>
            <sz val="8"/>
            <rFont val="Tahoma"/>
            <family val="2"/>
          </rPr>
          <t>Cut dividend in 2003 from .465 to .30 in order to strengthen financial positioin and its ability to fund IPC's growing capital expenditure needs.</t>
        </r>
        <r>
          <rPr>
            <sz val="8"/>
            <rFont val="Tahoma"/>
            <family val="2"/>
          </rPr>
          <t xml:space="preserve">
</t>
        </r>
      </text>
    </comment>
    <comment ref="S3" authorId="0">
      <text>
        <r>
          <rPr>
            <b/>
            <sz val="8"/>
            <rFont val="Tahoma"/>
            <family val="2"/>
          </rPr>
          <t>Cut dividend in 2003 from .50 to .25 to a sustainable yet still competitive level.  Current tax treatment for dividend income further enhances the appeal of dividend.</t>
        </r>
        <r>
          <rPr>
            <sz val="8"/>
            <rFont val="Tahoma"/>
            <family val="2"/>
          </rPr>
          <t xml:space="preserve">
</t>
        </r>
      </text>
    </comment>
    <comment ref="AE3" authorId="0">
      <text>
        <r>
          <rPr>
            <b/>
            <sz val="8"/>
            <rFont val="Tahoma"/>
            <family val="2"/>
          </rPr>
          <t>Cut dividend in 2000 from .39 to .20 to fund $6 billion growth strategy and build financial strength.  Build new electric generation in Wisconsin.</t>
        </r>
        <r>
          <rPr>
            <sz val="8"/>
            <rFont val="Tahoma"/>
            <family val="2"/>
          </rPr>
          <t xml:space="preserve">
</t>
        </r>
      </text>
    </comment>
    <comment ref="AF3" authorId="0">
      <text>
        <r>
          <rPr>
            <b/>
            <sz val="8"/>
            <rFont val="Tahoma"/>
            <family val="2"/>
          </rPr>
          <t>Cut dividends in 2002 from .375 to .188 due to limited access to capital markets causing cash generated by utilities not sufficient to fund dividends and capital expenditures.  By reducing dividend company retains $300 million per year to fund growth.</t>
        </r>
        <r>
          <rPr>
            <sz val="8"/>
            <rFont val="Tahoma"/>
            <family val="2"/>
          </rPr>
          <t xml:space="preserve">
</t>
        </r>
      </text>
    </comment>
  </commentList>
</comments>
</file>

<file path=xl/sharedStrings.xml><?xml version="1.0" encoding="utf-8"?>
<sst xmlns="http://schemas.openxmlformats.org/spreadsheetml/2006/main" count="924" uniqueCount="221">
  <si>
    <t>Dividend Yield</t>
  </si>
  <si>
    <t>IBES Mean LTG Estimate</t>
  </si>
  <si>
    <t>Quarterly</t>
  </si>
  <si>
    <t>Price</t>
  </si>
  <si>
    <t>Dividend</t>
  </si>
  <si>
    <t>DY</t>
  </si>
  <si>
    <t>Growth</t>
  </si>
  <si>
    <t>DCF</t>
  </si>
  <si>
    <t>q1</t>
  </si>
  <si>
    <t>q2</t>
  </si>
  <si>
    <t>q3</t>
  </si>
  <si>
    <t>q4</t>
  </si>
  <si>
    <t>Jan95</t>
  </si>
  <si>
    <t>Feb95</t>
  </si>
  <si>
    <t>Mar95</t>
  </si>
  <si>
    <t>Apr95</t>
  </si>
  <si>
    <t>May95</t>
  </si>
  <si>
    <t>Jun95</t>
  </si>
  <si>
    <t>Jul95</t>
  </si>
  <si>
    <t>Aug95</t>
  </si>
  <si>
    <t>Sep95</t>
  </si>
  <si>
    <t>Oct95</t>
  </si>
  <si>
    <t>Nov95</t>
  </si>
  <si>
    <t>Dec95</t>
  </si>
  <si>
    <t>Jan96</t>
  </si>
  <si>
    <t>Feb96</t>
  </si>
  <si>
    <t>Mar96</t>
  </si>
  <si>
    <t>Apr96</t>
  </si>
  <si>
    <t>May96</t>
  </si>
  <si>
    <t>Jun96</t>
  </si>
  <si>
    <t>Jul96</t>
  </si>
  <si>
    <t>Aug96</t>
  </si>
  <si>
    <t>Sep96</t>
  </si>
  <si>
    <t>Oct96</t>
  </si>
  <si>
    <t>Nov96</t>
  </si>
  <si>
    <t>Dec96</t>
  </si>
  <si>
    <t>Jan97</t>
  </si>
  <si>
    <t>Feb97</t>
  </si>
  <si>
    <t>Mar97</t>
  </si>
  <si>
    <t>Apr97</t>
  </si>
  <si>
    <t>May97</t>
  </si>
  <si>
    <t>Jun97</t>
  </si>
  <si>
    <t>Jul97</t>
  </si>
  <si>
    <t>Aug97</t>
  </si>
  <si>
    <t>Sep97</t>
  </si>
  <si>
    <t>Oct97</t>
  </si>
  <si>
    <t>Nov97</t>
  </si>
  <si>
    <t>Dec97</t>
  </si>
  <si>
    <t>Jan98</t>
  </si>
  <si>
    <t>Feb98</t>
  </si>
  <si>
    <t>Mar98</t>
  </si>
  <si>
    <t>Apr98</t>
  </si>
  <si>
    <t>May98</t>
  </si>
  <si>
    <t>Jun98</t>
  </si>
  <si>
    <t>Jul98</t>
  </si>
  <si>
    <t>Aug98</t>
  </si>
  <si>
    <t>Sep98</t>
  </si>
  <si>
    <t>Oct98</t>
  </si>
  <si>
    <t>Nov98</t>
  </si>
  <si>
    <t>Dec98</t>
  </si>
  <si>
    <t>Jan99</t>
  </si>
  <si>
    <t>Feb99</t>
  </si>
  <si>
    <t>Mar99</t>
  </si>
  <si>
    <t>Apr99</t>
  </si>
  <si>
    <t>May99</t>
  </si>
  <si>
    <t>Jun99</t>
  </si>
  <si>
    <t>Jul99</t>
  </si>
  <si>
    <t>Aug99</t>
  </si>
  <si>
    <t>Sep99</t>
  </si>
  <si>
    <t>Oct99</t>
  </si>
  <si>
    <t>Nov99</t>
  </si>
  <si>
    <t>Dec99</t>
  </si>
  <si>
    <t>Jan00</t>
  </si>
  <si>
    <t>Feb00</t>
  </si>
  <si>
    <t>Mar00</t>
  </si>
  <si>
    <t>Apr00</t>
  </si>
  <si>
    <t>May00</t>
  </si>
  <si>
    <t>Jun00</t>
  </si>
  <si>
    <t>Jul00</t>
  </si>
  <si>
    <t>Aug00</t>
  </si>
  <si>
    <t>Sep00</t>
  </si>
  <si>
    <t>Oct00</t>
  </si>
  <si>
    <t>Nov00</t>
  </si>
  <si>
    <t>Dec00</t>
  </si>
  <si>
    <t>Jan01</t>
  </si>
  <si>
    <t>Feb01</t>
  </si>
  <si>
    <t>Mar01</t>
  </si>
  <si>
    <t>Apr01</t>
  </si>
  <si>
    <t>May01</t>
  </si>
  <si>
    <t>Jun01</t>
  </si>
  <si>
    <t>Jul01</t>
  </si>
  <si>
    <t>Aug01</t>
  </si>
  <si>
    <t>Sep01</t>
  </si>
  <si>
    <t>Oct01</t>
  </si>
  <si>
    <t>Nov01</t>
  </si>
  <si>
    <t>Dec01</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</si>
  <si>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</si>
  <si>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</si>
  <si>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</si>
  <si>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</si>
  <si>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</si>
  <si>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</si>
  <si>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</si>
  <si>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</si>
  <si>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</si>
  <si>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</si>
  <si>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</si>
  <si>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</si>
  <si>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</si>
  <si>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</si>
  <si>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</si>
  <si>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</si>
  <si>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</si>
  <si>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</si>
  <si>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</si>
  <si>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</si>
  <si>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</si>
  <si>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</si>
  <si>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</si>
  <si>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</si>
  <si>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</si>
  <si>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</si>
  <si>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</si>
  <si>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</si>
  <si>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</si>
  <si>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</si>
  <si>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</si>
  <si>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</si>
  <si>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</si>
  <si>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</si>
  <si>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</si>
  <si>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</si>
  <si>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</si>
  <si>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</si>
  <si>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</si>
  <si>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</si>
  <si>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</si>
  <si>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</si>
  <si>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</si>
  <si>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</si>
  <si>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</si>
  <si>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</si>
  <si>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</si>
  <si>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</si>
  <si>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Closing Prices - Monthly</t>
  </si>
  <si>
    <t>Dividends Monthly</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</si>
  <si>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</si>
  <si>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</si>
  <si>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</si>
  <si>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</si>
  <si>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</si>
  <si>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</si>
  <si>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</si>
  <si>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</si>
  <si>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</si>
  <si>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</si>
  <si>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</si>
  <si>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</si>
  <si>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</si>
  <si>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</si>
  <si>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</si>
  <si>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</si>
  <si>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</si>
  <si>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</si>
  <si>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</si>
  <si>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</si>
  <si>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</si>
  <si>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</si>
  <si>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</si>
  <si>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</si>
  <si>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Averages</t>
  </si>
  <si>
    <t>Dividend Yield 1 Growth</t>
  </si>
  <si>
    <t>DCF Cost 1 Growth</t>
  </si>
  <si>
    <t>DY(1+G)</t>
  </si>
  <si>
    <t>30 Year Treasury</t>
  </si>
  <si>
    <t>RP Over 30Yr Treasury</t>
  </si>
  <si>
    <t>Moodys Spread over 30 Yr Treasury</t>
  </si>
  <si>
    <t>Annual</t>
  </si>
  <si>
    <t>Moodys Spread</t>
  </si>
  <si>
    <t>Under 5.0</t>
  </si>
  <si>
    <t>5.0-5.99</t>
  </si>
  <si>
    <t>6.0-6.99</t>
  </si>
  <si>
    <t>7.0 and above</t>
  </si>
  <si>
    <t>All</t>
  </si>
  <si>
    <t>Allete</t>
  </si>
  <si>
    <t>Alliant</t>
  </si>
  <si>
    <t>Duke</t>
  </si>
  <si>
    <t>IDACORP</t>
  </si>
  <si>
    <t>NextEra</t>
  </si>
  <si>
    <t>OGE</t>
  </si>
  <si>
    <t>Progress</t>
  </si>
  <si>
    <t>SCANA</t>
  </si>
  <si>
    <t>Sempra</t>
  </si>
  <si>
    <t>Southern</t>
  </si>
  <si>
    <t>Vectren</t>
  </si>
  <si>
    <t>Wisconsin Energy</t>
  </si>
  <si>
    <t>Xcel Energy</t>
  </si>
  <si>
    <t>Adjusted for splits-Allete</t>
  </si>
  <si>
    <t>See Footnote</t>
  </si>
  <si>
    <t>Footnote-Though companies were results of merger per VL, they were included all the way through because data did not significantly shift post merger</t>
  </si>
  <si>
    <t>1/1/2009 Lack of IBES</t>
  </si>
  <si>
    <t>MGE removed due to lack of IBES</t>
  </si>
  <si>
    <t>4.0-4.99</t>
  </si>
  <si>
    <t>Under 4.0</t>
  </si>
  <si>
    <t xml:space="preserve">Moodys Baa Rated LT Utility </t>
  </si>
  <si>
    <t>Dominion</t>
  </si>
  <si>
    <t>Portland</t>
  </si>
  <si>
    <t>1995-2010 DCF vs 30 Year Treasury</t>
  </si>
  <si>
    <t>1995-2010 RP vs 30 Year Treasury</t>
  </si>
  <si>
    <t>RP Over Baa Rated</t>
  </si>
  <si>
    <t>NSPI Sample Avg DCF</t>
  </si>
  <si>
    <t>30 Year Treasury (right)</t>
  </si>
  <si>
    <t>1995-2010 DCF vs Treasury and Baa Rated Spread</t>
  </si>
  <si>
    <t>30 Yr Treasury</t>
  </si>
  <si>
    <t>Baa - 30 Yr</t>
  </si>
  <si>
    <t>1995-2010 RP vs 30 Year and Baa Spread</t>
  </si>
  <si>
    <t xml:space="preserve">30 yr treasury </t>
  </si>
  <si>
    <t>Baa Spread</t>
  </si>
  <si>
    <t>1995-2010 RP Over Baa Rated vs Baa Rated Yield</t>
  </si>
  <si>
    <t>1995-2010 DCF vs Baa Rated Yield</t>
  </si>
  <si>
    <t>STDEV</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</si>
</sst>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
    <numFmt numFmtId="166" formatCode="0.00_)"/>
    <numFmt numFmtId="167" formatCode="0.000"/>
    <numFmt numFmtId="168" formatCode="0.0000"/>
    <numFmt numFmtId="169" formatCode="0.000000"/>
    <numFmt numFmtId="170" formatCode="0.00000"/>
    <numFmt numFmtId="171" formatCode="[$-409]dddd\,\ mmmm\ dd\,\ yyyy"/>
    <numFmt numFmtId="172" formatCode="[$-409]h:mm:ss\ AM/PM"/>
    <numFmt numFmtId="173" formatCode="[$-409]mmm\-yy;@"/>
    <numFmt numFmtId="174" formatCode="0.00000000"/>
    <numFmt numFmtId="175" formatCode="0.0000000"/>
  </numFmts>
  <fonts count="45">
    <font>
      <sz val="10"/>
      <name val="Arial"/>
      <family val="0"/>
    </font>
    <font>
      <u val="single"/>
      <sz val="10"/>
      <color indexed="36"/>
      <name val="Arial"/>
      <family val="2"/>
    </font>
    <font>
      <u val="single"/>
      <sz val="10"/>
      <color indexed="12"/>
      <name val="Arial"/>
      <family val="2"/>
    </font>
    <font>
      <b/>
      <sz val="10"/>
      <name val="Arial"/>
      <family val="2"/>
    </font>
    <font>
      <b/>
      <sz val="11"/>
      <name val="Arial"/>
      <family val="2"/>
    </font>
    <font>
      <b/>
      <sz val="9"/>
      <name val="Arial"/>
      <family val="2"/>
    </font>
    <font>
      <i/>
      <sz val="10"/>
      <name val="Arial"/>
      <family val="2"/>
    </font>
    <font>
      <b/>
      <sz val="10"/>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6">
    <xf numFmtId="0" fontId="0" fillId="0" borderId="0" xfId="0" applyAlignment="1">
      <alignment/>
    </xf>
    <xf numFmtId="0" fontId="4" fillId="0" borderId="0" xfId="0" applyFont="1" applyFill="1" applyAlignment="1">
      <alignment/>
    </xf>
    <xf numFmtId="2" fontId="0" fillId="0" borderId="0" xfId="0" applyNumberFormat="1" applyAlignment="1">
      <alignment horizontal="center"/>
    </xf>
    <xf numFmtId="2" fontId="0" fillId="0" borderId="0" xfId="0" applyNumberFormat="1" applyAlignment="1">
      <alignment/>
    </xf>
    <xf numFmtId="2" fontId="0" fillId="0" borderId="0" xfId="0" applyNumberFormat="1" applyFont="1" applyAlignment="1">
      <alignment horizontal="center"/>
    </xf>
    <xf numFmtId="0" fontId="4" fillId="0" borderId="0" xfId="0" applyFont="1" applyFill="1" applyAlignment="1">
      <alignment horizontal="center"/>
    </xf>
    <xf numFmtId="17" fontId="0" fillId="0" borderId="0" xfId="0" applyNumberFormat="1" applyAlignment="1">
      <alignment horizontal="left"/>
    </xf>
    <xf numFmtId="0" fontId="3" fillId="0" borderId="0" xfId="0" applyFont="1" applyFill="1" applyAlignment="1">
      <alignment wrapText="1"/>
    </xf>
    <xf numFmtId="0" fontId="3" fillId="0" borderId="0" xfId="0" applyFont="1" applyFill="1" applyAlignment="1">
      <alignment horizontal="center" wrapText="1"/>
    </xf>
    <xf numFmtId="0" fontId="5" fillId="0" borderId="0" xfId="0" applyFont="1" applyFill="1" applyBorder="1" applyAlignment="1">
      <alignment horizontal="center" wrapText="1"/>
    </xf>
    <xf numFmtId="0" fontId="3" fillId="0" borderId="0" xfId="0" applyFont="1" applyFill="1" applyAlignment="1">
      <alignment horizontal="center"/>
    </xf>
    <xf numFmtId="2" fontId="0" fillId="0" borderId="0" xfId="0" applyNumberFormat="1" applyFont="1" applyAlignment="1">
      <alignment horizontal="center"/>
    </xf>
    <xf numFmtId="0" fontId="0" fillId="0" borderId="0" xfId="0" applyFill="1" applyBorder="1" applyAlignment="1">
      <alignment/>
    </xf>
    <xf numFmtId="0" fontId="0" fillId="0" borderId="10" xfId="0" applyFill="1" applyBorder="1" applyAlignment="1">
      <alignment/>
    </xf>
    <xf numFmtId="0" fontId="6" fillId="0" borderId="11" xfId="0" applyFont="1" applyFill="1" applyBorder="1" applyAlignment="1">
      <alignment horizontal="center"/>
    </xf>
    <xf numFmtId="0" fontId="6" fillId="0" borderId="11" xfId="0" applyFont="1" applyFill="1" applyBorder="1" applyAlignment="1">
      <alignment horizontal="centerContinuous"/>
    </xf>
    <xf numFmtId="2" fontId="0" fillId="0" borderId="12" xfId="0" applyNumberFormat="1" applyFont="1" applyBorder="1" applyAlignment="1">
      <alignment horizontal="center"/>
    </xf>
    <xf numFmtId="165" fontId="0" fillId="0" borderId="0" xfId="0" applyNumberFormat="1" applyFont="1" applyFill="1" applyAlignment="1">
      <alignment horizontal="center" wrapText="1"/>
    </xf>
    <xf numFmtId="0" fontId="7" fillId="0" borderId="0" xfId="0" applyFont="1" applyAlignment="1">
      <alignment horizontal="left"/>
    </xf>
    <xf numFmtId="2" fontId="0" fillId="0" borderId="0" xfId="0" applyNumberFormat="1" applyFont="1" applyAlignment="1">
      <alignment horizontal="center"/>
    </xf>
    <xf numFmtId="2" fontId="0" fillId="0" borderId="0" xfId="0" applyNumberFormat="1" applyFill="1" applyAlignment="1">
      <alignment horizontal="center"/>
    </xf>
    <xf numFmtId="167" fontId="0" fillId="0" borderId="0" xfId="0" applyNumberFormat="1" applyFont="1" applyFill="1" applyAlignment="1">
      <alignment horizontal="center"/>
    </xf>
    <xf numFmtId="167" fontId="0" fillId="0" borderId="0" xfId="0" applyNumberFormat="1" applyFill="1" applyAlignment="1">
      <alignment horizontal="center"/>
    </xf>
    <xf numFmtId="17" fontId="4" fillId="0" borderId="0" xfId="0" applyNumberFormat="1" applyFont="1" applyFill="1" applyAlignment="1">
      <alignment/>
    </xf>
    <xf numFmtId="17" fontId="4" fillId="0" borderId="0" xfId="0" applyNumberFormat="1" applyFont="1" applyFill="1" applyAlignment="1">
      <alignment wrapText="1"/>
    </xf>
    <xf numFmtId="17" fontId="3" fillId="0" borderId="0" xfId="0" applyNumberFormat="1" applyFont="1" applyAlignment="1">
      <alignment horizontal="left"/>
    </xf>
    <xf numFmtId="2" fontId="3" fillId="0" borderId="0" xfId="0" applyNumberFormat="1" applyFont="1" applyAlignment="1">
      <alignment/>
    </xf>
    <xf numFmtId="2" fontId="3" fillId="0" borderId="0" xfId="0" applyNumberFormat="1" applyFont="1" applyFill="1" applyAlignment="1">
      <alignment horizontal="center"/>
    </xf>
    <xf numFmtId="2" fontId="3" fillId="0" borderId="0" xfId="0" applyNumberFormat="1" applyFont="1" applyFill="1" applyAlignment="1">
      <alignment horizontal="center" wrapText="1"/>
    </xf>
    <xf numFmtId="2" fontId="3" fillId="0" borderId="0" xfId="0" applyNumberFormat="1" applyFont="1" applyFill="1" applyAlignment="1">
      <alignment horizontal="left"/>
    </xf>
    <xf numFmtId="167" fontId="0" fillId="0" borderId="0" xfId="0" applyNumberFormat="1" applyFont="1" applyFill="1" applyAlignment="1">
      <alignment horizontal="center"/>
    </xf>
    <xf numFmtId="0" fontId="0" fillId="0" borderId="0" xfId="0" applyFill="1" applyAlignment="1">
      <alignment horizontal="center"/>
    </xf>
    <xf numFmtId="2" fontId="0" fillId="0" borderId="0" xfId="0" applyNumberFormat="1" applyFont="1" applyFill="1" applyAlignment="1">
      <alignment horizontal="center"/>
    </xf>
    <xf numFmtId="0" fontId="0" fillId="0" borderId="10" xfId="0" applyFont="1" applyFill="1" applyBorder="1" applyAlignment="1">
      <alignment/>
    </xf>
    <xf numFmtId="43" fontId="0" fillId="0" borderId="0" xfId="42" applyFont="1" applyAlignment="1">
      <alignment/>
    </xf>
    <xf numFmtId="43" fontId="0" fillId="0" borderId="0" xfId="0" applyNumberFormat="1" applyAlignment="1">
      <alignment/>
    </xf>
    <xf numFmtId="0" fontId="0" fillId="0" borderId="0" xfId="0" applyFont="1" applyFill="1" applyBorder="1" applyAlignment="1">
      <alignment/>
    </xf>
    <xf numFmtId="164" fontId="0" fillId="0" borderId="0" xfId="0" applyNumberFormat="1" applyAlignment="1">
      <alignment horizontal="center"/>
    </xf>
    <xf numFmtId="0" fontId="0" fillId="0" borderId="0" xfId="0" applyFont="1" applyFill="1" applyBorder="1" applyAlignment="1" quotePrefix="1">
      <alignment/>
    </xf>
    <xf numFmtId="164" fontId="0" fillId="0" borderId="0" xfId="0" applyNumberFormat="1" applyAlignment="1">
      <alignment/>
    </xf>
    <xf numFmtId="0" fontId="0" fillId="0" borderId="0" xfId="0" applyFill="1" applyAlignment="1">
      <alignment/>
    </xf>
    <xf numFmtId="2" fontId="0" fillId="0" borderId="0" xfId="0" applyNumberFormat="1" applyFill="1" applyAlignment="1">
      <alignment/>
    </xf>
    <xf numFmtId="2" fontId="0" fillId="0" borderId="0" xfId="0" applyNumberFormat="1" applyFont="1" applyFill="1" applyAlignment="1">
      <alignment horizontal="center"/>
    </xf>
    <xf numFmtId="2" fontId="0" fillId="0" borderId="0" xfId="0" applyNumberFormat="1" applyFont="1" applyFill="1" applyAlignment="1">
      <alignment horizontal="center"/>
    </xf>
    <xf numFmtId="2" fontId="0" fillId="0" borderId="0" xfId="0" applyNumberFormat="1" applyFill="1" applyAlignment="1" applyProtection="1">
      <alignment horizontal="center"/>
      <protection/>
    </xf>
    <xf numFmtId="165" fontId="0" fillId="0" borderId="0" xfId="0" applyNumberFormat="1" applyFill="1" applyAlignment="1">
      <alignment horizontal="center"/>
    </xf>
    <xf numFmtId="166" fontId="0" fillId="0" borderId="0" xfId="0" applyNumberFormat="1" applyFill="1" applyAlignment="1">
      <alignment horizontal="center"/>
    </xf>
    <xf numFmtId="0" fontId="0" fillId="0" borderId="0" xfId="0" applyFont="1" applyFill="1" applyAlignment="1">
      <alignment horizontal="center"/>
    </xf>
    <xf numFmtId="2" fontId="0" fillId="0" borderId="0" xfId="57" applyNumberFormat="1" applyFont="1" applyFill="1" applyAlignment="1">
      <alignment horizontal="center"/>
      <protection/>
    </xf>
    <xf numFmtId="2" fontId="0" fillId="0" borderId="13" xfId="57" applyNumberFormat="1" applyFont="1" applyFill="1" applyBorder="1" applyAlignment="1">
      <alignment horizontal="center"/>
      <protection/>
    </xf>
    <xf numFmtId="2" fontId="0" fillId="0" borderId="0" xfId="57" applyNumberFormat="1" applyFont="1" applyFill="1" applyBorder="1" applyAlignment="1">
      <alignment horizontal="center"/>
      <protection/>
    </xf>
    <xf numFmtId="0" fontId="0" fillId="0" borderId="0" xfId="0" applyFont="1" applyFill="1" applyAlignment="1" applyProtection="1">
      <alignment horizontal="center"/>
      <protection/>
    </xf>
    <xf numFmtId="17" fontId="0" fillId="0" borderId="0" xfId="0" applyNumberFormat="1" applyFill="1" applyAlignment="1">
      <alignment horizontal="left"/>
    </xf>
    <xf numFmtId="0" fontId="0" fillId="0" borderId="0" xfId="0" applyFill="1" applyAlignment="1">
      <alignment horizontal="center" wrapText="1"/>
    </xf>
    <xf numFmtId="0" fontId="0" fillId="0" borderId="0" xfId="0" applyFont="1" applyFill="1" applyAlignment="1">
      <alignment/>
    </xf>
    <xf numFmtId="0" fontId="0" fillId="0" borderId="0" xfId="0" applyFont="1" applyFill="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hared\Schedules\LDC%20Risk%20Premium%20Study%2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emorgan\Kathy%20McShane\Documents%20and%20Settings\Karen%20Morgan\Local%20Settings\Temporary%20Internet%20Files\OLK7\Compustat%20dat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organ\ameren%202006\Electric%20Sample\2002%204th%20quarter%20Ratings%20and%20VL%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alanier\shared\Schedules\LDC%20Risk%20Premium%20Study%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tco%20Gas\betas%20and%20retur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organ\Terasen\AAAAAA%20To%20be%20Sent\wp%20DC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alanier\company%20folders\shared\Schedules\LDC%20Risk%20Premium%20Study%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sheetName val="92-00"/>
      <sheetName val="93-01 10year"/>
      <sheetName val="Sheet2"/>
      <sheetName val="93-01 10year 11 LDCs"/>
      <sheetName val="30Y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ccd"/>
      <sheetName val="highlow"/>
    </sheetNames>
    <sheetDataSet>
      <sheetData sheetId="0">
        <row r="8">
          <cell r="A8" t="str">
            <v>month-year</v>
          </cell>
        </row>
        <row r="9">
          <cell r="A9" t="str">
            <v>1-2001</v>
          </cell>
        </row>
        <row r="10">
          <cell r="A10" t="str">
            <v>1-2001</v>
          </cell>
        </row>
        <row r="11">
          <cell r="A11" t="str">
            <v>1-2001</v>
          </cell>
        </row>
        <row r="12">
          <cell r="A12" t="str">
            <v>1-2001</v>
          </cell>
        </row>
        <row r="13">
          <cell r="A13" t="str">
            <v>1-2001</v>
          </cell>
        </row>
        <row r="14">
          <cell r="A14" t="str">
            <v>1-2001</v>
          </cell>
        </row>
        <row r="15">
          <cell r="A15" t="str">
            <v>1-2001</v>
          </cell>
        </row>
        <row r="16">
          <cell r="A16" t="str">
            <v>1-2001</v>
          </cell>
        </row>
        <row r="17">
          <cell r="A17" t="str">
            <v>1-2001</v>
          </cell>
        </row>
        <row r="18">
          <cell r="A18" t="str">
            <v>1-2001</v>
          </cell>
        </row>
        <row r="19">
          <cell r="A19" t="str">
            <v>1-2001</v>
          </cell>
        </row>
        <row r="20">
          <cell r="A20" t="str">
            <v>1-2001</v>
          </cell>
        </row>
        <row r="21">
          <cell r="A21" t="str">
            <v>1-2001</v>
          </cell>
        </row>
        <row r="22">
          <cell r="A22" t="str">
            <v>1-2001</v>
          </cell>
        </row>
        <row r="23">
          <cell r="A23" t="str">
            <v>1-2001</v>
          </cell>
        </row>
        <row r="24">
          <cell r="A24" t="str">
            <v>1-2001</v>
          </cell>
        </row>
        <row r="25">
          <cell r="A25" t="str">
            <v>1-2001</v>
          </cell>
        </row>
        <row r="26">
          <cell r="A26" t="str">
            <v>1-2001</v>
          </cell>
        </row>
        <row r="27">
          <cell r="A27" t="str">
            <v>1-2001</v>
          </cell>
        </row>
        <row r="28">
          <cell r="A28" t="str">
            <v>1-2001</v>
          </cell>
        </row>
        <row r="29">
          <cell r="A29" t="str">
            <v>1-2001</v>
          </cell>
        </row>
        <row r="30">
          <cell r="A30" t="str">
            <v>1-2001</v>
          </cell>
        </row>
        <row r="31">
          <cell r="A31" t="str">
            <v>1-2001</v>
          </cell>
        </row>
        <row r="32">
          <cell r="A32" t="str">
            <v>2-2001</v>
          </cell>
        </row>
        <row r="33">
          <cell r="A33" t="str">
            <v>2-2001</v>
          </cell>
        </row>
        <row r="34">
          <cell r="A34" t="str">
            <v>2-2001</v>
          </cell>
        </row>
        <row r="35">
          <cell r="A35" t="str">
            <v>2-2001</v>
          </cell>
        </row>
        <row r="36">
          <cell r="A36" t="str">
            <v>2-2001</v>
          </cell>
        </row>
        <row r="37">
          <cell r="A37" t="str">
            <v>2-2001</v>
          </cell>
        </row>
        <row r="38">
          <cell r="A38" t="str">
            <v>2-2001</v>
          </cell>
        </row>
        <row r="39">
          <cell r="A39" t="str">
            <v>2-2001</v>
          </cell>
        </row>
        <row r="40">
          <cell r="A40" t="str">
            <v>2-2001</v>
          </cell>
        </row>
        <row r="41">
          <cell r="A41" t="str">
            <v>2-2001</v>
          </cell>
        </row>
        <row r="42">
          <cell r="A42" t="str">
            <v>2-2001</v>
          </cell>
        </row>
        <row r="43">
          <cell r="A43" t="str">
            <v>2-2001</v>
          </cell>
        </row>
        <row r="44">
          <cell r="A44" t="str">
            <v>2-2001</v>
          </cell>
        </row>
        <row r="45">
          <cell r="A45" t="str">
            <v>2-2001</v>
          </cell>
        </row>
        <row r="46">
          <cell r="A46" t="str">
            <v>2-2001</v>
          </cell>
        </row>
        <row r="47">
          <cell r="A47" t="str">
            <v>2-2001</v>
          </cell>
        </row>
        <row r="48">
          <cell r="A48" t="str">
            <v>2-2001</v>
          </cell>
        </row>
        <row r="49">
          <cell r="A49" t="str">
            <v>2-2001</v>
          </cell>
        </row>
        <row r="50">
          <cell r="A50" t="str">
            <v>2-2001</v>
          </cell>
        </row>
        <row r="51">
          <cell r="A51" t="str">
            <v>2-2001</v>
          </cell>
        </row>
        <row r="52">
          <cell r="A52" t="str">
            <v>3-2001</v>
          </cell>
        </row>
        <row r="53">
          <cell r="A53" t="str">
            <v>3-2001</v>
          </cell>
        </row>
        <row r="54">
          <cell r="A54" t="str">
            <v>3-2001</v>
          </cell>
        </row>
        <row r="55">
          <cell r="A55" t="str">
            <v>3-2001</v>
          </cell>
        </row>
        <row r="56">
          <cell r="A56" t="str">
            <v>3-2001</v>
          </cell>
        </row>
        <row r="57">
          <cell r="A57" t="str">
            <v>3-2001</v>
          </cell>
        </row>
        <row r="58">
          <cell r="A58" t="str">
            <v>3-2001</v>
          </cell>
        </row>
        <row r="59">
          <cell r="A59" t="str">
            <v>3-2001</v>
          </cell>
        </row>
        <row r="60">
          <cell r="A60" t="str">
            <v>3-2001</v>
          </cell>
        </row>
        <row r="61">
          <cell r="A61" t="str">
            <v>3-2001</v>
          </cell>
        </row>
        <row r="62">
          <cell r="A62" t="str">
            <v>3-2001</v>
          </cell>
        </row>
        <row r="63">
          <cell r="A63" t="str">
            <v>3-2001</v>
          </cell>
        </row>
        <row r="64">
          <cell r="A64" t="str">
            <v>3-2001</v>
          </cell>
        </row>
        <row r="65">
          <cell r="A65" t="str">
            <v>3-2001</v>
          </cell>
        </row>
        <row r="66">
          <cell r="A66" t="str">
            <v>3-2001</v>
          </cell>
        </row>
        <row r="67">
          <cell r="A67" t="str">
            <v>3-2001</v>
          </cell>
        </row>
        <row r="68">
          <cell r="A68" t="str">
            <v>3-2001</v>
          </cell>
        </row>
        <row r="69">
          <cell r="A69" t="str">
            <v>3-2001</v>
          </cell>
        </row>
        <row r="70">
          <cell r="A70" t="str">
            <v>3-2001</v>
          </cell>
        </row>
        <row r="71">
          <cell r="A71" t="str">
            <v>3-2001</v>
          </cell>
        </row>
        <row r="72">
          <cell r="A72" t="str">
            <v>3-2001</v>
          </cell>
        </row>
        <row r="73">
          <cell r="A73" t="str">
            <v>3-2001</v>
          </cell>
        </row>
        <row r="74">
          <cell r="A74" t="str">
            <v>4-2001</v>
          </cell>
        </row>
        <row r="75">
          <cell r="A75" t="str">
            <v>4-2001</v>
          </cell>
        </row>
        <row r="76">
          <cell r="A76" t="str">
            <v>4-2001</v>
          </cell>
        </row>
        <row r="77">
          <cell r="A77" t="str">
            <v>4-2001</v>
          </cell>
        </row>
        <row r="78">
          <cell r="A78" t="str">
            <v>4-2001</v>
          </cell>
        </row>
        <row r="79">
          <cell r="A79" t="str">
            <v>4-2001</v>
          </cell>
        </row>
        <row r="80">
          <cell r="A80" t="str">
            <v>4-2001</v>
          </cell>
        </row>
        <row r="81">
          <cell r="A81" t="str">
            <v>4-2001</v>
          </cell>
        </row>
        <row r="82">
          <cell r="A82" t="str">
            <v>4-2001</v>
          </cell>
        </row>
        <row r="83">
          <cell r="A83" t="str">
            <v>4-2001</v>
          </cell>
        </row>
        <row r="84">
          <cell r="A84" t="str">
            <v>4-2001</v>
          </cell>
        </row>
        <row r="85">
          <cell r="A85" t="str">
            <v>4-2001</v>
          </cell>
        </row>
        <row r="86">
          <cell r="A86" t="str">
            <v>4-2001</v>
          </cell>
        </row>
        <row r="87">
          <cell r="A87" t="str">
            <v>4-2001</v>
          </cell>
        </row>
        <row r="88">
          <cell r="A88" t="str">
            <v>4-2001</v>
          </cell>
        </row>
        <row r="89">
          <cell r="A89" t="str">
            <v>4-2001</v>
          </cell>
        </row>
        <row r="90">
          <cell r="A90" t="str">
            <v>4-2001</v>
          </cell>
        </row>
        <row r="91">
          <cell r="A91" t="str">
            <v>4-2001</v>
          </cell>
        </row>
        <row r="92">
          <cell r="A92" t="str">
            <v>4-2001</v>
          </cell>
        </row>
        <row r="93">
          <cell r="A93" t="str">
            <v>4-2001</v>
          </cell>
        </row>
        <row r="94">
          <cell r="A94" t="str">
            <v>4-2001</v>
          </cell>
        </row>
        <row r="95">
          <cell r="A95" t="str">
            <v>5-2001</v>
          </cell>
        </row>
        <row r="96">
          <cell r="A96" t="str">
            <v>5-2001</v>
          </cell>
        </row>
        <row r="97">
          <cell r="A97" t="str">
            <v>5-2001</v>
          </cell>
        </row>
        <row r="98">
          <cell r="A98" t="str">
            <v>5-2001</v>
          </cell>
        </row>
        <row r="99">
          <cell r="A99" t="str">
            <v>5-2001</v>
          </cell>
        </row>
        <row r="100">
          <cell r="A100" t="str">
            <v>5-2001</v>
          </cell>
        </row>
        <row r="101">
          <cell r="A101" t="str">
            <v>5-2001</v>
          </cell>
        </row>
        <row r="102">
          <cell r="A102" t="str">
            <v>5-2001</v>
          </cell>
        </row>
        <row r="103">
          <cell r="A103" t="str">
            <v>5-2001</v>
          </cell>
        </row>
        <row r="104">
          <cell r="A104" t="str">
            <v>5-2001</v>
          </cell>
        </row>
        <row r="105">
          <cell r="A105" t="str">
            <v>5-2001</v>
          </cell>
        </row>
        <row r="106">
          <cell r="A106" t="str">
            <v>5-2001</v>
          </cell>
        </row>
        <row r="107">
          <cell r="A107" t="str">
            <v>5-2001</v>
          </cell>
        </row>
        <row r="108">
          <cell r="A108" t="str">
            <v>5-2001</v>
          </cell>
        </row>
        <row r="109">
          <cell r="A109" t="str">
            <v>5-2001</v>
          </cell>
        </row>
        <row r="110">
          <cell r="A110" t="str">
            <v>5-2001</v>
          </cell>
        </row>
        <row r="111">
          <cell r="A111" t="str">
            <v>5-2001</v>
          </cell>
        </row>
        <row r="112">
          <cell r="A112" t="str">
            <v>5-2001</v>
          </cell>
        </row>
        <row r="113">
          <cell r="A113" t="str">
            <v>5-2001</v>
          </cell>
        </row>
        <row r="114">
          <cell r="A114" t="str">
            <v>5-2001</v>
          </cell>
        </row>
        <row r="115">
          <cell r="A115" t="str">
            <v>5-2001</v>
          </cell>
        </row>
        <row r="116">
          <cell r="A116" t="str">
            <v>5-2001</v>
          </cell>
        </row>
        <row r="117">
          <cell r="A117" t="str">
            <v>5-2001</v>
          </cell>
        </row>
        <row r="118">
          <cell r="A118" t="str">
            <v>6-2001</v>
          </cell>
        </row>
        <row r="119">
          <cell r="A119" t="str">
            <v>6-2001</v>
          </cell>
        </row>
        <row r="120">
          <cell r="A120" t="str">
            <v>6-2001</v>
          </cell>
        </row>
        <row r="121">
          <cell r="A121" t="str">
            <v>6-2001</v>
          </cell>
        </row>
        <row r="122">
          <cell r="A122" t="str">
            <v>6-2001</v>
          </cell>
        </row>
        <row r="123">
          <cell r="A123" t="str">
            <v>6-2001</v>
          </cell>
        </row>
        <row r="124">
          <cell r="A124" t="str">
            <v>6-2001</v>
          </cell>
        </row>
        <row r="125">
          <cell r="A125" t="str">
            <v>6-2001</v>
          </cell>
        </row>
        <row r="126">
          <cell r="A126" t="str">
            <v>6-2001</v>
          </cell>
        </row>
        <row r="127">
          <cell r="A127" t="str">
            <v>6-2001</v>
          </cell>
        </row>
        <row r="128">
          <cell r="A128" t="str">
            <v>6-2001</v>
          </cell>
        </row>
        <row r="129">
          <cell r="A129" t="str">
            <v>6-2001</v>
          </cell>
        </row>
        <row r="130">
          <cell r="A130" t="str">
            <v>6-2001</v>
          </cell>
        </row>
        <row r="131">
          <cell r="A131" t="str">
            <v>6-2001</v>
          </cell>
        </row>
        <row r="132">
          <cell r="A132" t="str">
            <v>6-2001</v>
          </cell>
        </row>
        <row r="133">
          <cell r="A133" t="str">
            <v>6-2001</v>
          </cell>
        </row>
        <row r="134">
          <cell r="A134" t="str">
            <v>6-2001</v>
          </cell>
        </row>
        <row r="135">
          <cell r="A135" t="str">
            <v>6-2001</v>
          </cell>
        </row>
        <row r="136">
          <cell r="A136" t="str">
            <v>6-2001</v>
          </cell>
        </row>
        <row r="137">
          <cell r="A137" t="str">
            <v>6-2001</v>
          </cell>
        </row>
        <row r="138">
          <cell r="A138" t="str">
            <v>6-2001</v>
          </cell>
        </row>
        <row r="139">
          <cell r="A139" t="str">
            <v>7-2001</v>
          </cell>
        </row>
        <row r="140">
          <cell r="A140" t="str">
            <v>7-2001</v>
          </cell>
        </row>
        <row r="141">
          <cell r="A141" t="str">
            <v>7-2001</v>
          </cell>
        </row>
        <row r="142">
          <cell r="A142" t="str">
            <v>7-2001</v>
          </cell>
        </row>
        <row r="143">
          <cell r="A143" t="str">
            <v>7-2001</v>
          </cell>
        </row>
        <row r="144">
          <cell r="A144" t="str">
            <v>7-2001</v>
          </cell>
        </row>
        <row r="145">
          <cell r="A145" t="str">
            <v>7-2001</v>
          </cell>
        </row>
        <row r="146">
          <cell r="A146" t="str">
            <v>7-2001</v>
          </cell>
        </row>
        <row r="147">
          <cell r="A147" t="str">
            <v>7-2001</v>
          </cell>
        </row>
        <row r="148">
          <cell r="A148" t="str">
            <v>7-2001</v>
          </cell>
        </row>
        <row r="149">
          <cell r="A149" t="str">
            <v>7-2001</v>
          </cell>
        </row>
        <row r="150">
          <cell r="A150" t="str">
            <v>7-2001</v>
          </cell>
        </row>
        <row r="151">
          <cell r="A151" t="str">
            <v>7-2001</v>
          </cell>
        </row>
        <row r="152">
          <cell r="A152" t="str">
            <v>7-2001</v>
          </cell>
        </row>
        <row r="153">
          <cell r="A153" t="str">
            <v>7-2001</v>
          </cell>
        </row>
        <row r="154">
          <cell r="A154" t="str">
            <v>7-2001</v>
          </cell>
        </row>
        <row r="155">
          <cell r="A155" t="str">
            <v>7-2001</v>
          </cell>
        </row>
        <row r="156">
          <cell r="A156" t="str">
            <v>7-2001</v>
          </cell>
        </row>
        <row r="157">
          <cell r="A157" t="str">
            <v>7-2001</v>
          </cell>
        </row>
        <row r="158">
          <cell r="A158" t="str">
            <v>7-2001</v>
          </cell>
        </row>
        <row r="159">
          <cell r="A159" t="str">
            <v>7-2001</v>
          </cell>
        </row>
        <row r="160">
          <cell r="A160" t="str">
            <v>7-2001</v>
          </cell>
        </row>
        <row r="161">
          <cell r="A161" t="str">
            <v>8-2001</v>
          </cell>
        </row>
        <row r="162">
          <cell r="A162" t="str">
            <v>8-2001</v>
          </cell>
        </row>
        <row r="163">
          <cell r="A163" t="str">
            <v>8-2001</v>
          </cell>
        </row>
        <row r="164">
          <cell r="A164" t="str">
            <v>8-2001</v>
          </cell>
        </row>
        <row r="165">
          <cell r="A165" t="str">
            <v>8-2001</v>
          </cell>
        </row>
        <row r="166">
          <cell r="A166" t="str">
            <v>8-2001</v>
          </cell>
        </row>
        <row r="167">
          <cell r="A167" t="str">
            <v>8-2001</v>
          </cell>
        </row>
        <row r="168">
          <cell r="A168" t="str">
            <v>8-2001</v>
          </cell>
        </row>
        <row r="169">
          <cell r="A169" t="str">
            <v>8-2001</v>
          </cell>
        </row>
        <row r="170">
          <cell r="A170" t="str">
            <v>8-2001</v>
          </cell>
        </row>
        <row r="171">
          <cell r="A171" t="str">
            <v>8-2001</v>
          </cell>
        </row>
        <row r="172">
          <cell r="A172" t="str">
            <v>8-2001</v>
          </cell>
        </row>
        <row r="173">
          <cell r="A173" t="str">
            <v>8-2001</v>
          </cell>
        </row>
        <row r="174">
          <cell r="A174" t="str">
            <v>8-2001</v>
          </cell>
        </row>
        <row r="175">
          <cell r="A175" t="str">
            <v>8-2001</v>
          </cell>
        </row>
        <row r="176">
          <cell r="A176" t="str">
            <v>8-2001</v>
          </cell>
        </row>
        <row r="177">
          <cell r="A177" t="str">
            <v>8-2001</v>
          </cell>
        </row>
        <row r="178">
          <cell r="A178" t="str">
            <v>8-2001</v>
          </cell>
        </row>
        <row r="179">
          <cell r="A179" t="str">
            <v>8-2001</v>
          </cell>
        </row>
        <row r="180">
          <cell r="A180" t="str">
            <v>8-2001</v>
          </cell>
        </row>
        <row r="181">
          <cell r="A181" t="str">
            <v>8-2001</v>
          </cell>
        </row>
        <row r="182">
          <cell r="A182" t="str">
            <v>8-2001</v>
          </cell>
        </row>
        <row r="183">
          <cell r="A183" t="str">
            <v>8-2001</v>
          </cell>
        </row>
        <row r="184">
          <cell r="A184" t="str">
            <v>9-2001</v>
          </cell>
        </row>
        <row r="185">
          <cell r="A185" t="str">
            <v>9-2001</v>
          </cell>
        </row>
        <row r="186">
          <cell r="A186" t="str">
            <v>9-2001</v>
          </cell>
        </row>
        <row r="187">
          <cell r="A187" t="str">
            <v>9-2001</v>
          </cell>
        </row>
        <row r="188">
          <cell r="A188" t="str">
            <v>9-2001</v>
          </cell>
        </row>
        <row r="189">
          <cell r="A189" t="str">
            <v>9-2001</v>
          </cell>
        </row>
        <row r="190">
          <cell r="A190" t="str">
            <v>9-2001</v>
          </cell>
        </row>
        <row r="191">
          <cell r="A191" t="str">
            <v>9-2001</v>
          </cell>
        </row>
        <row r="192">
          <cell r="A192" t="str">
            <v>9-2001</v>
          </cell>
        </row>
        <row r="193">
          <cell r="A193" t="str">
            <v>9-2001</v>
          </cell>
        </row>
        <row r="194">
          <cell r="A194" t="str">
            <v>9-2001</v>
          </cell>
        </row>
        <row r="195">
          <cell r="A195" t="str">
            <v>9-2001</v>
          </cell>
        </row>
        <row r="196">
          <cell r="A196" t="str">
            <v>9-2001</v>
          </cell>
        </row>
        <row r="197">
          <cell r="A197" t="str">
            <v>9-2001</v>
          </cell>
        </row>
        <row r="198">
          <cell r="A198" t="str">
            <v>9-2001</v>
          </cell>
        </row>
        <row r="199">
          <cell r="A199" t="str">
            <v>9-2001</v>
          </cell>
        </row>
        <row r="200">
          <cell r="A200" t="str">
            <v>9-2001</v>
          </cell>
        </row>
        <row r="201">
          <cell r="A201" t="str">
            <v>9-2001</v>
          </cell>
        </row>
        <row r="202">
          <cell r="A202" t="str">
            <v>9-2001</v>
          </cell>
        </row>
        <row r="203">
          <cell r="A203" t="str">
            <v>9-2001</v>
          </cell>
        </row>
        <row r="204">
          <cell r="A204" t="str">
            <v>10-2001</v>
          </cell>
        </row>
        <row r="205">
          <cell r="A205" t="str">
            <v>10-2001</v>
          </cell>
        </row>
        <row r="206">
          <cell r="A206" t="str">
            <v>10-2001</v>
          </cell>
        </row>
        <row r="207">
          <cell r="A207" t="str">
            <v>10-2001</v>
          </cell>
        </row>
        <row r="208">
          <cell r="A208" t="str">
            <v>10-2001</v>
          </cell>
        </row>
        <row r="209">
          <cell r="A209" t="str">
            <v>10-2001</v>
          </cell>
        </row>
        <row r="210">
          <cell r="A210" t="str">
            <v>10-2001</v>
          </cell>
        </row>
        <row r="211">
          <cell r="A211" t="str">
            <v>10-2001</v>
          </cell>
        </row>
        <row r="212">
          <cell r="A212" t="str">
            <v>10-2001</v>
          </cell>
        </row>
        <row r="213">
          <cell r="A213" t="str">
            <v>10-2001</v>
          </cell>
        </row>
        <row r="214">
          <cell r="A214" t="str">
            <v>10-2001</v>
          </cell>
        </row>
        <row r="215">
          <cell r="A215" t="str">
            <v>10-2001</v>
          </cell>
        </row>
        <row r="216">
          <cell r="A216" t="str">
            <v>10-2001</v>
          </cell>
        </row>
        <row r="217">
          <cell r="A217" t="str">
            <v>10-2001</v>
          </cell>
        </row>
        <row r="218">
          <cell r="A218" t="str">
            <v>10-2001</v>
          </cell>
        </row>
        <row r="219">
          <cell r="A219" t="str">
            <v>10-2001</v>
          </cell>
        </row>
        <row r="220">
          <cell r="A220" t="str">
            <v>10-2001</v>
          </cell>
        </row>
        <row r="221">
          <cell r="A221" t="str">
            <v>10-2001</v>
          </cell>
        </row>
        <row r="222">
          <cell r="A222" t="str">
            <v>10-2001</v>
          </cell>
        </row>
        <row r="223">
          <cell r="A223" t="str">
            <v>10-2001</v>
          </cell>
        </row>
        <row r="224">
          <cell r="A224" t="str">
            <v>10-2001</v>
          </cell>
        </row>
        <row r="225">
          <cell r="A225" t="str">
            <v>10-2001</v>
          </cell>
        </row>
        <row r="226">
          <cell r="A226" t="str">
            <v>10-2001</v>
          </cell>
        </row>
        <row r="227">
          <cell r="A227" t="str">
            <v>11-2001</v>
          </cell>
        </row>
        <row r="228">
          <cell r="A228" t="str">
            <v>11-2001</v>
          </cell>
        </row>
        <row r="229">
          <cell r="A229" t="str">
            <v>11-2001</v>
          </cell>
        </row>
        <row r="230">
          <cell r="A230" t="str">
            <v>11-2001</v>
          </cell>
        </row>
        <row r="231">
          <cell r="A231" t="str">
            <v>11-2001</v>
          </cell>
        </row>
        <row r="232">
          <cell r="A232" t="str">
            <v>11-2001</v>
          </cell>
        </row>
        <row r="233">
          <cell r="A233" t="str">
            <v>11-2001</v>
          </cell>
        </row>
        <row r="234">
          <cell r="A234" t="str">
            <v>11-2001</v>
          </cell>
        </row>
        <row r="235">
          <cell r="A235" t="str">
            <v>11-2001</v>
          </cell>
        </row>
        <row r="236">
          <cell r="A236" t="str">
            <v>11-2001</v>
          </cell>
        </row>
        <row r="237">
          <cell r="A237" t="str">
            <v>11-2001</v>
          </cell>
        </row>
        <row r="238">
          <cell r="A238" t="str">
            <v>11-2001</v>
          </cell>
        </row>
        <row r="239">
          <cell r="A239" t="str">
            <v>11-2001</v>
          </cell>
        </row>
        <row r="240">
          <cell r="A240" t="str">
            <v>11-2001</v>
          </cell>
        </row>
        <row r="241">
          <cell r="A241" t="str">
            <v>11-2001</v>
          </cell>
        </row>
        <row r="242">
          <cell r="A242" t="str">
            <v>11-2001</v>
          </cell>
        </row>
        <row r="243">
          <cell r="A243" t="str">
            <v>11-2001</v>
          </cell>
        </row>
        <row r="244">
          <cell r="A244" t="str">
            <v>11-2001</v>
          </cell>
        </row>
        <row r="245">
          <cell r="A245" t="str">
            <v>11-2001</v>
          </cell>
        </row>
        <row r="246">
          <cell r="A246" t="str">
            <v>11-2001</v>
          </cell>
        </row>
        <row r="247">
          <cell r="A247" t="str">
            <v>11-2001</v>
          </cell>
        </row>
        <row r="248">
          <cell r="A248" t="str">
            <v>11-2001</v>
          </cell>
        </row>
        <row r="249">
          <cell r="A249" t="str">
            <v>12-2001</v>
          </cell>
        </row>
        <row r="250">
          <cell r="A250" t="str">
            <v>12-2001</v>
          </cell>
        </row>
        <row r="251">
          <cell r="A251" t="str">
            <v>12-2001</v>
          </cell>
        </row>
        <row r="252">
          <cell r="A252" t="str">
            <v>12-2001</v>
          </cell>
        </row>
        <row r="253">
          <cell r="A253" t="str">
            <v>12-2001</v>
          </cell>
        </row>
        <row r="254">
          <cell r="A254" t="str">
            <v>12-2001</v>
          </cell>
        </row>
        <row r="255">
          <cell r="A255" t="str">
            <v>12-2001</v>
          </cell>
        </row>
        <row r="256">
          <cell r="A256" t="str">
            <v>12-2001</v>
          </cell>
        </row>
        <row r="257">
          <cell r="A257" t="str">
            <v>12-2001</v>
          </cell>
        </row>
        <row r="258">
          <cell r="A258" t="str">
            <v>12-2001</v>
          </cell>
        </row>
        <row r="259">
          <cell r="A259" t="str">
            <v>12-2001</v>
          </cell>
        </row>
        <row r="260">
          <cell r="A260" t="str">
            <v>12-2001</v>
          </cell>
        </row>
        <row r="261">
          <cell r="A261" t="str">
            <v>12-2001</v>
          </cell>
        </row>
        <row r="262">
          <cell r="A262" t="str">
            <v>12-2001</v>
          </cell>
        </row>
        <row r="263">
          <cell r="A263" t="str">
            <v>12-2001</v>
          </cell>
        </row>
        <row r="264">
          <cell r="A264" t="str">
            <v>12-2001</v>
          </cell>
        </row>
        <row r="265">
          <cell r="A265" t="str">
            <v>12-2001</v>
          </cell>
        </row>
        <row r="266">
          <cell r="A266" t="str">
            <v>12-2001</v>
          </cell>
        </row>
        <row r="267">
          <cell r="A267" t="str">
            <v>12-2001</v>
          </cell>
        </row>
        <row r="268">
          <cell r="A268" t="str">
            <v>12-2001</v>
          </cell>
        </row>
        <row r="269">
          <cell r="A269" t="str">
            <v>12-2001</v>
          </cell>
        </row>
        <row r="270">
          <cell r="A270" t="str">
            <v>1-2002</v>
          </cell>
        </row>
        <row r="271">
          <cell r="A271" t="str">
            <v>1-2002</v>
          </cell>
        </row>
        <row r="272">
          <cell r="A272" t="str">
            <v>1-2002</v>
          </cell>
        </row>
        <row r="273">
          <cell r="A273" t="str">
            <v>1-2002</v>
          </cell>
        </row>
        <row r="274">
          <cell r="A274" t="str">
            <v>1-2002</v>
          </cell>
        </row>
        <row r="275">
          <cell r="A275" t="str">
            <v>1-2002</v>
          </cell>
        </row>
        <row r="276">
          <cell r="A276" t="str">
            <v>1-2002</v>
          </cell>
        </row>
        <row r="277">
          <cell r="A277" t="str">
            <v>1-2002</v>
          </cell>
        </row>
        <row r="278">
          <cell r="A278" t="str">
            <v>1-2002</v>
          </cell>
        </row>
        <row r="279">
          <cell r="A279" t="str">
            <v>1-2002</v>
          </cell>
        </row>
        <row r="280">
          <cell r="A280" t="str">
            <v>1-2002</v>
          </cell>
        </row>
        <row r="281">
          <cell r="A281" t="str">
            <v>1-2002</v>
          </cell>
        </row>
        <row r="282">
          <cell r="A282" t="str">
            <v>1-2002</v>
          </cell>
        </row>
        <row r="283">
          <cell r="A283" t="str">
            <v>1-2002</v>
          </cell>
        </row>
        <row r="284">
          <cell r="A284" t="str">
            <v>1-2002</v>
          </cell>
        </row>
        <row r="285">
          <cell r="A285" t="str">
            <v>1-2002</v>
          </cell>
        </row>
        <row r="286">
          <cell r="A286" t="str">
            <v>1-2002</v>
          </cell>
        </row>
        <row r="287">
          <cell r="A287" t="str">
            <v>1-2002</v>
          </cell>
        </row>
        <row r="288">
          <cell r="A288" t="str">
            <v>1-2002</v>
          </cell>
        </row>
        <row r="289">
          <cell r="A289" t="str">
            <v>1-2002</v>
          </cell>
        </row>
        <row r="290">
          <cell r="A290" t="str">
            <v>1-2002</v>
          </cell>
        </row>
        <row r="291">
          <cell r="A291" t="str">
            <v>1-2002</v>
          </cell>
        </row>
        <row r="292">
          <cell r="A292" t="str">
            <v>1-2002</v>
          </cell>
        </row>
        <row r="293">
          <cell r="A293" t="str">
            <v>2-2002</v>
          </cell>
        </row>
        <row r="294">
          <cell r="A294" t="str">
            <v>2-2002</v>
          </cell>
        </row>
        <row r="295">
          <cell r="A295" t="str">
            <v>2-2002</v>
          </cell>
        </row>
        <row r="296">
          <cell r="A296" t="str">
            <v>2-2002</v>
          </cell>
        </row>
        <row r="297">
          <cell r="A297" t="str">
            <v>2-2002</v>
          </cell>
        </row>
        <row r="298">
          <cell r="A298" t="str">
            <v>2-2002</v>
          </cell>
        </row>
        <row r="299">
          <cell r="A299" t="str">
            <v>2-2002</v>
          </cell>
        </row>
        <row r="300">
          <cell r="A300" t="str">
            <v>2-2002</v>
          </cell>
        </row>
        <row r="301">
          <cell r="A301" t="str">
            <v>2-2002</v>
          </cell>
        </row>
        <row r="302">
          <cell r="A302" t="str">
            <v>2-2002</v>
          </cell>
        </row>
        <row r="303">
          <cell r="A303" t="str">
            <v>2-2002</v>
          </cell>
        </row>
        <row r="304">
          <cell r="A304" t="str">
            <v>2-2002</v>
          </cell>
        </row>
        <row r="305">
          <cell r="A305" t="str">
            <v>2-2002</v>
          </cell>
        </row>
        <row r="306">
          <cell r="A306" t="str">
            <v>2-2002</v>
          </cell>
        </row>
        <row r="307">
          <cell r="A307" t="str">
            <v>2-2002</v>
          </cell>
        </row>
        <row r="308">
          <cell r="A308" t="str">
            <v>2-2002</v>
          </cell>
        </row>
        <row r="309">
          <cell r="A309" t="str">
            <v>2-2002</v>
          </cell>
        </row>
        <row r="310">
          <cell r="A310" t="str">
            <v>2-2002</v>
          </cell>
        </row>
        <row r="311">
          <cell r="A311" t="str">
            <v>2-2002</v>
          </cell>
        </row>
        <row r="312">
          <cell r="A312" t="str">
            <v>2-2002</v>
          </cell>
        </row>
        <row r="313">
          <cell r="A313" t="str">
            <v>3-2002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chedule 4-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92-00"/>
      <sheetName val="93-01 10year"/>
      <sheetName val="93-01 10year 11 LDCs"/>
      <sheetName val="30YR"/>
      <sheetName val="Sheet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
      <sheetName val="Sheet1"/>
      <sheetName val="97"/>
      <sheetName val="56-01"/>
      <sheetName val="62-71"/>
      <sheetName val="72-81"/>
      <sheetName val="82-91"/>
      <sheetName val="1992-0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cfprices"/>
      <sheetName val="dcfdividends"/>
      <sheetName val="dividend yield"/>
      <sheetName val="Two Stage "/>
      <sheetName val="Return on Average Common Equity"/>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
      <sheetName val="92-00"/>
      <sheetName val="93-01 10year"/>
      <sheetName val="93-01 10year 11 LDCs"/>
      <sheetName val="30YR"/>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F200"/>
  <sheetViews>
    <sheetView tabSelected="1" zoomScalePageLayoutView="0" workbookViewId="0" topLeftCell="A1">
      <pane xSplit="1" ySplit="3" topLeftCell="B166" activePane="bottomRight" state="frozen"/>
      <selection pane="topLeft" activeCell="A2" sqref="A2"/>
      <selection pane="topRight" activeCell="A2" sqref="A2"/>
      <selection pane="bottomLeft" activeCell="A2" sqref="A2"/>
      <selection pane="bottomRight" activeCell="D170" sqref="D170"/>
    </sheetView>
  </sheetViews>
  <sheetFormatPr defaultColWidth="9.140625" defaultRowHeight="12.75"/>
  <cols>
    <col min="1" max="1" width="10.421875" style="40" customWidth="1"/>
    <col min="2" max="8" width="10.00390625" style="40" customWidth="1"/>
    <col min="9" max="9" width="13.00390625" style="31" customWidth="1"/>
    <col min="10" max="11" width="10.140625" style="40" customWidth="1"/>
    <col min="12" max="12" width="10.421875" style="40" customWidth="1"/>
    <col min="13" max="13" width="9.140625" style="40" customWidth="1"/>
    <col min="14" max="15" width="9.7109375" style="40" customWidth="1"/>
    <col min="16" max="17" width="9.140625" style="40" customWidth="1"/>
    <col min="18" max="64" width="9.140625" style="31" customWidth="1"/>
    <col min="65" max="16384" width="9.140625" style="40" customWidth="1"/>
  </cols>
  <sheetData>
    <row r="1" spans="2:136" s="1" customFormat="1" ht="15">
      <c r="B1" s="1" t="s">
        <v>144</v>
      </c>
      <c r="I1" s="5"/>
      <c r="R1" s="5" t="s">
        <v>145</v>
      </c>
      <c r="S1" s="5"/>
      <c r="T1" s="5"/>
      <c r="U1" s="5"/>
      <c r="V1" s="5"/>
      <c r="W1" s="5"/>
      <c r="X1" s="5"/>
      <c r="Y1" s="5"/>
      <c r="Z1" s="5"/>
      <c r="AA1" s="5"/>
      <c r="AB1" s="5"/>
      <c r="AC1" s="5"/>
      <c r="AD1" s="5"/>
      <c r="AE1" s="5"/>
      <c r="AF1" s="5"/>
      <c r="AG1" s="5"/>
      <c r="AH1" s="5" t="s">
        <v>0</v>
      </c>
      <c r="AI1" s="5"/>
      <c r="AJ1" s="5"/>
      <c r="AK1" s="5"/>
      <c r="AL1" s="5"/>
      <c r="AM1" s="5"/>
      <c r="AN1" s="5"/>
      <c r="AO1" s="5"/>
      <c r="AP1" s="5"/>
      <c r="AQ1" s="5"/>
      <c r="AR1" s="5"/>
      <c r="AS1" s="5"/>
      <c r="AT1" s="5"/>
      <c r="AU1" s="5"/>
      <c r="AV1" s="5"/>
      <c r="AW1" s="5"/>
      <c r="AX1" s="5" t="s">
        <v>1</v>
      </c>
      <c r="AY1" s="5"/>
      <c r="AZ1" s="5"/>
      <c r="BA1" s="5"/>
      <c r="BB1" s="5"/>
      <c r="BC1" s="5"/>
      <c r="BD1" s="5"/>
      <c r="BE1" s="5"/>
      <c r="BF1" s="5"/>
      <c r="BG1" s="5"/>
      <c r="BH1" s="5"/>
      <c r="BI1" s="5"/>
      <c r="BJ1" s="5"/>
      <c r="BK1" s="5"/>
      <c r="BL1" s="5"/>
      <c r="BO1" s="1" t="s">
        <v>171</v>
      </c>
      <c r="CE1" s="1" t="s">
        <v>172</v>
      </c>
      <c r="CU1" s="1" t="s">
        <v>170</v>
      </c>
      <c r="DE1" s="40"/>
      <c r="DH1" s="1" t="s">
        <v>2</v>
      </c>
      <c r="DS1" s="1" t="s">
        <v>177</v>
      </c>
      <c r="ED1" s="5"/>
      <c r="EE1" s="5"/>
      <c r="EF1" s="5"/>
    </row>
    <row r="2" spans="2:136" s="1" customFormat="1" ht="45">
      <c r="B2" s="24" t="s">
        <v>198</v>
      </c>
      <c r="C2" s="24" t="s">
        <v>198</v>
      </c>
      <c r="E2" s="23">
        <v>39083</v>
      </c>
      <c r="H2" s="24" t="s">
        <v>200</v>
      </c>
      <c r="I2" s="23">
        <v>38991</v>
      </c>
      <c r="J2" s="24" t="s">
        <v>198</v>
      </c>
      <c r="N2" s="24" t="s">
        <v>198</v>
      </c>
      <c r="P2" s="24" t="s">
        <v>198</v>
      </c>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DE2" s="40"/>
      <c r="ED2" s="5"/>
      <c r="EE2" s="5"/>
      <c r="EF2" s="5"/>
    </row>
    <row r="3" spans="1:132" s="8" customFormat="1" ht="76.5">
      <c r="A3" s="7"/>
      <c r="B3" s="8" t="s">
        <v>184</v>
      </c>
      <c r="C3" s="8" t="s">
        <v>185</v>
      </c>
      <c r="D3" s="8" t="s">
        <v>205</v>
      </c>
      <c r="E3" s="8" t="s">
        <v>186</v>
      </c>
      <c r="F3" s="8" t="s">
        <v>187</v>
      </c>
      <c r="G3" s="8" t="s">
        <v>188</v>
      </c>
      <c r="H3" s="8" t="s">
        <v>189</v>
      </c>
      <c r="I3" s="8" t="s">
        <v>206</v>
      </c>
      <c r="J3" s="8" t="s">
        <v>190</v>
      </c>
      <c r="K3" s="8" t="s">
        <v>191</v>
      </c>
      <c r="L3" s="8" t="s">
        <v>192</v>
      </c>
      <c r="M3" s="8" t="s">
        <v>193</v>
      </c>
      <c r="N3" s="8" t="s">
        <v>194</v>
      </c>
      <c r="O3" s="8" t="s">
        <v>195</v>
      </c>
      <c r="P3" s="9" t="s">
        <v>196</v>
      </c>
      <c r="R3" s="8" t="s">
        <v>184</v>
      </c>
      <c r="S3" s="8" t="s">
        <v>185</v>
      </c>
      <c r="T3" s="8" t="s">
        <v>205</v>
      </c>
      <c r="U3" s="8" t="s">
        <v>186</v>
      </c>
      <c r="V3" s="8" t="s">
        <v>187</v>
      </c>
      <c r="W3" s="8" t="s">
        <v>188</v>
      </c>
      <c r="X3" s="8" t="s">
        <v>189</v>
      </c>
      <c r="Y3" s="8" t="s">
        <v>206</v>
      </c>
      <c r="Z3" s="8" t="s">
        <v>190</v>
      </c>
      <c r="AA3" s="8" t="s">
        <v>191</v>
      </c>
      <c r="AB3" s="8" t="s">
        <v>192</v>
      </c>
      <c r="AC3" s="8" t="s">
        <v>193</v>
      </c>
      <c r="AD3" s="8" t="s">
        <v>194</v>
      </c>
      <c r="AE3" s="8" t="s">
        <v>195</v>
      </c>
      <c r="AF3" s="9" t="s">
        <v>196</v>
      </c>
      <c r="AH3" s="8" t="s">
        <v>184</v>
      </c>
      <c r="AI3" s="8" t="s">
        <v>185</v>
      </c>
      <c r="AJ3" s="8" t="s">
        <v>205</v>
      </c>
      <c r="AK3" s="8" t="s">
        <v>186</v>
      </c>
      <c r="AL3" s="8" t="s">
        <v>187</v>
      </c>
      <c r="AM3" s="8" t="s">
        <v>188</v>
      </c>
      <c r="AN3" s="8" t="s">
        <v>189</v>
      </c>
      <c r="AO3" s="8" t="s">
        <v>206</v>
      </c>
      <c r="AP3" s="8" t="s">
        <v>190</v>
      </c>
      <c r="AQ3" s="8" t="s">
        <v>191</v>
      </c>
      <c r="AR3" s="8" t="s">
        <v>192</v>
      </c>
      <c r="AS3" s="8" t="s">
        <v>193</v>
      </c>
      <c r="AT3" s="8" t="s">
        <v>194</v>
      </c>
      <c r="AU3" s="8" t="s">
        <v>195</v>
      </c>
      <c r="AV3" s="9" t="s">
        <v>196</v>
      </c>
      <c r="AX3" s="8" t="s">
        <v>184</v>
      </c>
      <c r="AY3" s="8" t="s">
        <v>185</v>
      </c>
      <c r="AZ3" s="8" t="s">
        <v>205</v>
      </c>
      <c r="BA3" s="8" t="s">
        <v>186</v>
      </c>
      <c r="BB3" s="8" t="s">
        <v>187</v>
      </c>
      <c r="BC3" s="8" t="s">
        <v>188</v>
      </c>
      <c r="BD3" s="8" t="s">
        <v>189</v>
      </c>
      <c r="BE3" s="8" t="s">
        <v>206</v>
      </c>
      <c r="BF3" s="8" t="s">
        <v>190</v>
      </c>
      <c r="BG3" s="8" t="s">
        <v>191</v>
      </c>
      <c r="BH3" s="8" t="s">
        <v>192</v>
      </c>
      <c r="BI3" s="8" t="s">
        <v>193</v>
      </c>
      <c r="BJ3" s="8" t="s">
        <v>194</v>
      </c>
      <c r="BK3" s="8" t="s">
        <v>195</v>
      </c>
      <c r="BL3" s="9" t="s">
        <v>196</v>
      </c>
      <c r="BO3" s="8" t="s">
        <v>184</v>
      </c>
      <c r="BP3" s="8" t="s">
        <v>185</v>
      </c>
      <c r="BQ3" s="8" t="s">
        <v>205</v>
      </c>
      <c r="BR3" s="8" t="s">
        <v>186</v>
      </c>
      <c r="BS3" s="8" t="s">
        <v>187</v>
      </c>
      <c r="BT3" s="8" t="s">
        <v>188</v>
      </c>
      <c r="BU3" s="8" t="s">
        <v>189</v>
      </c>
      <c r="BV3" s="8" t="s">
        <v>206</v>
      </c>
      <c r="BW3" s="8" t="s">
        <v>190</v>
      </c>
      <c r="BX3" s="8" t="s">
        <v>191</v>
      </c>
      <c r="BY3" s="8" t="s">
        <v>192</v>
      </c>
      <c r="BZ3" s="8" t="s">
        <v>193</v>
      </c>
      <c r="CA3" s="8" t="s">
        <v>194</v>
      </c>
      <c r="CB3" s="8" t="s">
        <v>195</v>
      </c>
      <c r="CC3" s="9" t="s">
        <v>196</v>
      </c>
      <c r="CE3" s="8" t="s">
        <v>184</v>
      </c>
      <c r="CF3" s="8" t="s">
        <v>185</v>
      </c>
      <c r="CG3" s="8" t="s">
        <v>205</v>
      </c>
      <c r="CH3" s="8" t="s">
        <v>186</v>
      </c>
      <c r="CI3" s="8" t="s">
        <v>187</v>
      </c>
      <c r="CJ3" s="8" t="s">
        <v>188</v>
      </c>
      <c r="CK3" s="8" t="s">
        <v>189</v>
      </c>
      <c r="CL3" s="8" t="s">
        <v>206</v>
      </c>
      <c r="CM3" s="8" t="s">
        <v>190</v>
      </c>
      <c r="CN3" s="8" t="s">
        <v>191</v>
      </c>
      <c r="CO3" s="8" t="s">
        <v>192</v>
      </c>
      <c r="CP3" s="8" t="s">
        <v>193</v>
      </c>
      <c r="CQ3" s="8" t="s">
        <v>194</v>
      </c>
      <c r="CR3" s="8" t="s">
        <v>195</v>
      </c>
      <c r="CS3" s="9" t="s">
        <v>196</v>
      </c>
      <c r="CU3" s="10" t="s">
        <v>3</v>
      </c>
      <c r="CV3" s="10" t="s">
        <v>4</v>
      </c>
      <c r="CW3" s="10" t="s">
        <v>5</v>
      </c>
      <c r="CX3" s="10" t="s">
        <v>6</v>
      </c>
      <c r="CY3" s="10" t="s">
        <v>173</v>
      </c>
      <c r="CZ3" s="8" t="s">
        <v>210</v>
      </c>
      <c r="DA3" s="8" t="s">
        <v>175</v>
      </c>
      <c r="DB3" s="8" t="s">
        <v>211</v>
      </c>
      <c r="DC3" s="8" t="s">
        <v>176</v>
      </c>
      <c r="DD3" s="7" t="s">
        <v>204</v>
      </c>
      <c r="DE3" s="40"/>
      <c r="DF3" s="10"/>
      <c r="DG3" s="10"/>
      <c r="DH3" s="10" t="str">
        <f aca="true" t="shared" si="0" ref="DH3:DO3">CU3</f>
        <v>Price</v>
      </c>
      <c r="DI3" s="10" t="str">
        <f t="shared" si="0"/>
        <v>Dividend</v>
      </c>
      <c r="DJ3" s="10" t="str">
        <f t="shared" si="0"/>
        <v>DY</v>
      </c>
      <c r="DK3" s="10" t="str">
        <f t="shared" si="0"/>
        <v>Growth</v>
      </c>
      <c r="DL3" s="10" t="str">
        <f t="shared" si="0"/>
        <v>DY(1+G)</v>
      </c>
      <c r="DM3" s="10" t="str">
        <f t="shared" si="0"/>
        <v>NSPI Sample Avg DCF</v>
      </c>
      <c r="DN3" s="8" t="str">
        <f t="shared" si="0"/>
        <v>RP Over 30Yr Treasury</v>
      </c>
      <c r="DO3" s="8" t="str">
        <f t="shared" si="0"/>
        <v>30 Year Treasury (right)</v>
      </c>
      <c r="DP3" s="8" t="str">
        <f>DD3</f>
        <v>Moodys Baa Rated LT Utility </v>
      </c>
      <c r="DR3" s="10"/>
      <c r="DS3" s="10" t="s">
        <v>3</v>
      </c>
      <c r="DT3" s="10" t="s">
        <v>4</v>
      </c>
      <c r="DU3" s="10" t="s">
        <v>5</v>
      </c>
      <c r="DV3" s="10" t="s">
        <v>6</v>
      </c>
      <c r="DW3" s="10" t="s">
        <v>173</v>
      </c>
      <c r="DX3" s="10" t="s">
        <v>7</v>
      </c>
      <c r="DY3" s="8" t="s">
        <v>175</v>
      </c>
      <c r="DZ3" s="8" t="s">
        <v>174</v>
      </c>
      <c r="EA3" s="8" t="str">
        <f>DP3</f>
        <v>Moodys Baa Rated LT Utility </v>
      </c>
      <c r="EB3" s="8" t="s">
        <v>178</v>
      </c>
    </row>
    <row r="4" spans="1:132" s="8" customFormat="1" ht="12.75">
      <c r="A4" s="41" t="s">
        <v>12</v>
      </c>
      <c r="B4" s="20">
        <v>12.75</v>
      </c>
      <c r="C4" s="20">
        <v>29.25</v>
      </c>
      <c r="D4" s="20">
        <v>19.063</v>
      </c>
      <c r="E4" s="20"/>
      <c r="F4" s="20">
        <v>24.625</v>
      </c>
      <c r="G4" s="20">
        <v>18.313</v>
      </c>
      <c r="H4" s="20"/>
      <c r="I4" s="42"/>
      <c r="J4" s="20">
        <v>28.375</v>
      </c>
      <c r="K4" s="20">
        <v>22.063</v>
      </c>
      <c r="L4" s="20">
        <v>15.128</v>
      </c>
      <c r="M4" s="43">
        <v>20.875</v>
      </c>
      <c r="N4" s="20">
        <v>14.344</v>
      </c>
      <c r="O4" s="20">
        <v>28</v>
      </c>
      <c r="P4" s="20">
        <v>23.125</v>
      </c>
      <c r="Q4" s="41"/>
      <c r="R4" s="21">
        <v>0.255</v>
      </c>
      <c r="S4" s="21">
        <v>0.485</v>
      </c>
      <c r="T4" s="30">
        <v>0.322</v>
      </c>
      <c r="U4" s="21"/>
      <c r="V4" s="21">
        <v>0.465</v>
      </c>
      <c r="W4" s="21">
        <v>0.22</v>
      </c>
      <c r="X4" s="21"/>
      <c r="Y4" s="30"/>
      <c r="Z4" s="21">
        <v>0.44</v>
      </c>
      <c r="AA4" s="21">
        <v>0.36</v>
      </c>
      <c r="AB4" s="21">
        <v>0.213</v>
      </c>
      <c r="AC4" s="21">
        <v>0.305</v>
      </c>
      <c r="AD4" s="22">
        <v>0.199</v>
      </c>
      <c r="AE4" s="22">
        <v>0.352</v>
      </c>
      <c r="AF4" s="21">
        <v>0.33</v>
      </c>
      <c r="AG4" s="20"/>
      <c r="AH4" s="20">
        <f aca="true" t="shared" si="1" ref="AH4:AH35">(400*R4)/B4</f>
        <v>8</v>
      </c>
      <c r="AI4" s="20">
        <f aca="true" t="shared" si="2" ref="AI4:AJ35">(400*S4)/C4</f>
        <v>6.632478632478633</v>
      </c>
      <c r="AJ4" s="20">
        <f t="shared" si="2"/>
        <v>6.756544090646804</v>
      </c>
      <c r="AK4" s="20"/>
      <c r="AL4" s="20">
        <f aca="true" t="shared" si="3" ref="AL4:AL35">(400*V4)/F4</f>
        <v>7.553299492385787</v>
      </c>
      <c r="AM4" s="20">
        <f aca="true" t="shared" si="4" ref="AM4:AM35">(400*W4)/G4</f>
        <v>4.805329547316115</v>
      </c>
      <c r="AN4" s="20"/>
      <c r="AO4" s="20"/>
      <c r="AP4" s="20">
        <f aca="true" t="shared" si="5" ref="AP4:AP35">(400*Z4)/J4</f>
        <v>6.202643171806168</v>
      </c>
      <c r="AQ4" s="20">
        <f aca="true" t="shared" si="6" ref="AQ4:AQ35">(400*AA4)/K4</f>
        <v>6.526764265965644</v>
      </c>
      <c r="AR4" s="20">
        <f aca="true" t="shared" si="7" ref="AR4:AR35">(400*AB4)/L4</f>
        <v>5.6319407720782655</v>
      </c>
      <c r="AS4" s="20">
        <f aca="true" t="shared" si="8" ref="AS4:AS35">(400*AC4)/M4</f>
        <v>5.844311377245509</v>
      </c>
      <c r="AT4" s="20">
        <f aca="true" t="shared" si="9" ref="AT4:AT35">(400*AD4)/N4</f>
        <v>5.54935861684328</v>
      </c>
      <c r="AU4" s="20">
        <f aca="true" t="shared" si="10" ref="AU4:AU35">(400*AE4)/O4</f>
        <v>5.028571428571428</v>
      </c>
      <c r="AV4" s="20">
        <f aca="true" t="shared" si="11" ref="AV4:AV35">(400*AF4)/P4</f>
        <v>5.708108108108108</v>
      </c>
      <c r="AW4" s="20"/>
      <c r="AX4" s="20">
        <v>2.62</v>
      </c>
      <c r="AY4" s="20">
        <v>2.64</v>
      </c>
      <c r="AZ4" s="20">
        <v>2.38</v>
      </c>
      <c r="BA4" s="20"/>
      <c r="BB4" s="20">
        <v>2.94</v>
      </c>
      <c r="BC4" s="20">
        <v>4.28</v>
      </c>
      <c r="BD4" s="20"/>
      <c r="BE4" s="20"/>
      <c r="BF4" s="20">
        <v>3.05</v>
      </c>
      <c r="BG4" s="20">
        <v>3.08</v>
      </c>
      <c r="BH4" s="20">
        <v>2.29</v>
      </c>
      <c r="BI4" s="20">
        <v>3.49</v>
      </c>
      <c r="BJ4" s="20">
        <v>3.25</v>
      </c>
      <c r="BK4" s="20">
        <v>4.45</v>
      </c>
      <c r="BL4" s="20">
        <v>3.7</v>
      </c>
      <c r="BM4" s="40"/>
      <c r="BN4" s="40"/>
      <c r="BO4" s="20">
        <f aca="true" t="shared" si="12" ref="BO4:BO35">AH4*(1+(AX4/100))</f>
        <v>8.2096</v>
      </c>
      <c r="BP4" s="20">
        <f aca="true" t="shared" si="13" ref="BP4:BQ35">AI4*(1+(AY4/100))</f>
        <v>6.807576068376068</v>
      </c>
      <c r="BQ4" s="20">
        <f t="shared" si="13"/>
        <v>6.9173498400041975</v>
      </c>
      <c r="BR4" s="20"/>
      <c r="BS4" s="20">
        <f aca="true" t="shared" si="14" ref="BS4:BS35">AL4*(1+(BB4/100))</f>
        <v>7.77536649746193</v>
      </c>
      <c r="BT4" s="20">
        <f aca="true" t="shared" si="15" ref="BT4:BT35">AM4*(1+(BC4/100))</f>
        <v>5.010997651941244</v>
      </c>
      <c r="BU4" s="20"/>
      <c r="BV4" s="20"/>
      <c r="BW4" s="20">
        <f aca="true" t="shared" si="16" ref="BW4:BW35">AP4*(1+(BF4/100))</f>
        <v>6.391823788546255</v>
      </c>
      <c r="BX4" s="20">
        <f aca="true" t="shared" si="17" ref="BX4:BX35">AQ4*(1+(BG4/100))</f>
        <v>6.727788605357386</v>
      </c>
      <c r="BY4" s="20">
        <f aca="true" t="shared" si="18" ref="BY4:BY35">AR4*(1+(BH4/100))</f>
        <v>5.760912215758857</v>
      </c>
      <c r="BZ4" s="20">
        <f aca="true" t="shared" si="19" ref="BZ4:BZ35">AS4*(1+(BI4/100))</f>
        <v>6.048277844311377</v>
      </c>
      <c r="CA4" s="20">
        <f aca="true" t="shared" si="20" ref="CA4:CA35">AT4*(1+(BJ4/100))</f>
        <v>5.729712771890687</v>
      </c>
      <c r="CB4" s="20">
        <f aca="true" t="shared" si="21" ref="CB4:CB35">AU4*(1+(BK4/100))</f>
        <v>5.252342857142856</v>
      </c>
      <c r="CC4" s="20">
        <f aca="true" t="shared" si="22" ref="CC4:CC35">AV4*(1+(BL4/100))</f>
        <v>5.919308108108108</v>
      </c>
      <c r="CD4" s="40"/>
      <c r="CE4" s="20">
        <f aca="true" t="shared" si="23" ref="CE4:CE35">BO4+AX4</f>
        <v>10.8296</v>
      </c>
      <c r="CF4" s="20">
        <f aca="true" t="shared" si="24" ref="CF4:CG35">BP4+AY4</f>
        <v>9.447576068376069</v>
      </c>
      <c r="CG4" s="20">
        <f t="shared" si="24"/>
        <v>9.297349840004198</v>
      </c>
      <c r="CH4" s="20"/>
      <c r="CI4" s="20">
        <f aca="true" t="shared" si="25" ref="CI4:CI35">BS4+BB4</f>
        <v>10.71536649746193</v>
      </c>
      <c r="CJ4" s="20">
        <f aca="true" t="shared" si="26" ref="CJ4:CJ35">BT4+BC4</f>
        <v>9.290997651941243</v>
      </c>
      <c r="CK4" s="20"/>
      <c r="CL4" s="20"/>
      <c r="CM4" s="20">
        <f aca="true" t="shared" si="27" ref="CM4:CM35">BW4+BF4</f>
        <v>9.441823788546255</v>
      </c>
      <c r="CN4" s="20">
        <f aca="true" t="shared" si="28" ref="CN4:CN35">BX4+BG4</f>
        <v>9.807788605357386</v>
      </c>
      <c r="CO4" s="20">
        <f aca="true" t="shared" si="29" ref="CO4:CO35">BY4+BH4</f>
        <v>8.050912215758856</v>
      </c>
      <c r="CP4" s="20">
        <f aca="true" t="shared" si="30" ref="CP4:CP35">BZ4+BI4</f>
        <v>9.538277844311377</v>
      </c>
      <c r="CQ4" s="20">
        <f aca="true" t="shared" si="31" ref="CQ4:CQ35">CA4+BJ4</f>
        <v>8.979712771890686</v>
      </c>
      <c r="CR4" s="20">
        <f aca="true" t="shared" si="32" ref="CR4:CR35">CB4+BK4</f>
        <v>9.702342857142856</v>
      </c>
      <c r="CS4" s="20">
        <f aca="true" t="shared" si="33" ref="CS4:CS35">CC4+BL4</f>
        <v>9.619308108108108</v>
      </c>
      <c r="CT4" s="40"/>
      <c r="CU4" s="20">
        <f aca="true" t="shared" si="34" ref="CU4:CU67">AVERAGE(B4:P4)</f>
        <v>21.325916666666668</v>
      </c>
      <c r="CV4" s="20">
        <f aca="true" t="shared" si="35" ref="CV4:CV67">AVERAGE(R4:AF4)</f>
        <v>0.32883333333333337</v>
      </c>
      <c r="CW4" s="20">
        <f aca="true" t="shared" si="36" ref="CW4:CW67">AVERAGE(AH4:AV4)</f>
        <v>6.186612458620478</v>
      </c>
      <c r="CX4" s="20">
        <f aca="true" t="shared" si="37" ref="CX4:CX67">AVERAGE(AX4:BL4)</f>
        <v>3.180833333333334</v>
      </c>
      <c r="CY4" s="20">
        <f aca="true" t="shared" si="38" ref="CY4:CY67">AVERAGE(BO4:CC4)</f>
        <v>6.379254687408248</v>
      </c>
      <c r="CZ4" s="20">
        <f aca="true" t="shared" si="39" ref="CZ4:CZ67">AVERAGE(CE4:CS4)</f>
        <v>9.560088020741581</v>
      </c>
      <c r="DA4" s="43">
        <f aca="true" t="shared" si="40" ref="DA4:DA67">CZ4-DB4</f>
        <v>1.8500880207415813</v>
      </c>
      <c r="DB4" s="20">
        <v>7.71</v>
      </c>
      <c r="DC4" s="43">
        <f aca="true" t="shared" si="41" ref="DC4:DC67">DD4-DB4</f>
        <v>1.4400000000000004</v>
      </c>
      <c r="DD4" s="44">
        <v>9.15</v>
      </c>
      <c r="DE4" s="40"/>
      <c r="DF4" s="31">
        <v>1995</v>
      </c>
      <c r="DG4" s="31" t="s">
        <v>8</v>
      </c>
      <c r="DH4" s="45">
        <f>AVERAGE(CU4:CU6)</f>
        <v>21.14426851851852</v>
      </c>
      <c r="DI4" s="45">
        <f aca="true" t="shared" si="42" ref="DI4:DO4">AVERAGE(CV4:CV6)</f>
        <v>0.32883333333333337</v>
      </c>
      <c r="DJ4" s="45">
        <f t="shared" si="42"/>
        <v>6.2328881814583825</v>
      </c>
      <c r="DK4" s="45">
        <f t="shared" si="42"/>
        <v>3.220277777777778</v>
      </c>
      <c r="DL4" s="45">
        <f t="shared" si="42"/>
        <v>6.430453401686104</v>
      </c>
      <c r="DM4" s="45">
        <f t="shared" si="42"/>
        <v>9.650731179463882</v>
      </c>
      <c r="DN4" s="20">
        <f t="shared" si="42"/>
        <v>2.114064512797215</v>
      </c>
      <c r="DO4" s="20">
        <f t="shared" si="42"/>
        <v>7.536666666666666</v>
      </c>
      <c r="DP4" s="20">
        <f>AVERAGE(DD4:DD6)</f>
        <v>8.953333333333333</v>
      </c>
      <c r="DR4" s="31">
        <v>1995</v>
      </c>
      <c r="DS4" s="45">
        <f>AVERAGE(CU4:CU15)</f>
        <v>22.218944444444446</v>
      </c>
      <c r="DT4" s="45">
        <f aca="true" t="shared" si="43" ref="DT4:DZ4">AVERAGE(CV4:CV15)</f>
        <v>0.33111111111111113</v>
      </c>
      <c r="DU4" s="45">
        <f t="shared" si="43"/>
        <v>5.9916281440592405</v>
      </c>
      <c r="DV4" s="45">
        <f t="shared" si="43"/>
        <v>3.367291666666667</v>
      </c>
      <c r="DW4" s="45">
        <f t="shared" si="43"/>
        <v>6.191522258370235</v>
      </c>
      <c r="DX4" s="45">
        <f t="shared" si="43"/>
        <v>9.558813925036905</v>
      </c>
      <c r="DY4" s="45">
        <f t="shared" si="43"/>
        <v>2.7513139250369036</v>
      </c>
      <c r="DZ4" s="45">
        <f t="shared" si="43"/>
        <v>6.8075</v>
      </c>
      <c r="EA4" s="45">
        <f>AVERAGE(DD4:DD15)</f>
        <v>8.285833333333334</v>
      </c>
      <c r="EB4" s="17">
        <f aca="true" t="shared" si="44" ref="EB4:EB19">EA4-DZ4</f>
        <v>1.4783333333333344</v>
      </c>
    </row>
    <row r="5" spans="1:132" s="8" customFormat="1" ht="12.75">
      <c r="A5" s="41" t="s">
        <v>13</v>
      </c>
      <c r="B5" s="20">
        <v>12.937666666666667</v>
      </c>
      <c r="C5" s="20">
        <v>30.125</v>
      </c>
      <c r="D5" s="20">
        <v>19</v>
      </c>
      <c r="E5" s="20"/>
      <c r="F5" s="20">
        <v>25.125</v>
      </c>
      <c r="G5" s="20">
        <v>17.938</v>
      </c>
      <c r="H5" s="20"/>
      <c r="I5" s="42"/>
      <c r="J5" s="20">
        <v>27.5</v>
      </c>
      <c r="K5" s="20">
        <v>22.063</v>
      </c>
      <c r="L5" s="20">
        <v>16.292</v>
      </c>
      <c r="M5" s="43">
        <v>20.625</v>
      </c>
      <c r="N5" s="20">
        <v>14.062</v>
      </c>
      <c r="O5" s="20">
        <v>27.75</v>
      </c>
      <c r="P5" s="20">
        <v>22.625</v>
      </c>
      <c r="Q5" s="41"/>
      <c r="R5" s="21">
        <v>0.255</v>
      </c>
      <c r="S5" s="21">
        <v>0.485</v>
      </c>
      <c r="T5" s="30">
        <v>0.322</v>
      </c>
      <c r="U5" s="21"/>
      <c r="V5" s="21">
        <v>0.465</v>
      </c>
      <c r="W5" s="21">
        <v>0.22</v>
      </c>
      <c r="X5" s="21"/>
      <c r="Y5" s="30"/>
      <c r="Z5" s="21">
        <v>0.44</v>
      </c>
      <c r="AA5" s="21">
        <v>0.36</v>
      </c>
      <c r="AB5" s="21">
        <v>0.213</v>
      </c>
      <c r="AC5" s="21">
        <v>0.305</v>
      </c>
      <c r="AD5" s="22">
        <v>0.199</v>
      </c>
      <c r="AE5" s="22">
        <v>0.352</v>
      </c>
      <c r="AF5" s="21">
        <v>0.33</v>
      </c>
      <c r="AG5" s="20"/>
      <c r="AH5" s="20">
        <f t="shared" si="1"/>
        <v>7.883956406358694</v>
      </c>
      <c r="AI5" s="20">
        <f t="shared" si="2"/>
        <v>6.439834024896266</v>
      </c>
      <c r="AJ5" s="20">
        <f t="shared" si="2"/>
        <v>6.778947368421053</v>
      </c>
      <c r="AK5" s="20"/>
      <c r="AL5" s="20">
        <f t="shared" si="3"/>
        <v>7.402985074626866</v>
      </c>
      <c r="AM5" s="20">
        <f t="shared" si="4"/>
        <v>4.905786598282975</v>
      </c>
      <c r="AN5" s="20"/>
      <c r="AO5" s="20"/>
      <c r="AP5" s="20">
        <f t="shared" si="5"/>
        <v>6.4</v>
      </c>
      <c r="AQ5" s="20">
        <f t="shared" si="6"/>
        <v>6.526764265965644</v>
      </c>
      <c r="AR5" s="20">
        <f t="shared" si="7"/>
        <v>5.229560520500859</v>
      </c>
      <c r="AS5" s="20">
        <f t="shared" si="8"/>
        <v>5.915151515151515</v>
      </c>
      <c r="AT5" s="20">
        <f t="shared" si="9"/>
        <v>5.6606457118475335</v>
      </c>
      <c r="AU5" s="20">
        <f t="shared" si="10"/>
        <v>5.073873873873874</v>
      </c>
      <c r="AV5" s="20">
        <f t="shared" si="11"/>
        <v>5.834254143646409</v>
      </c>
      <c r="AW5" s="20"/>
      <c r="AX5" s="20">
        <v>2.62</v>
      </c>
      <c r="AY5" s="20">
        <v>2.64</v>
      </c>
      <c r="AZ5" s="20">
        <v>2.5</v>
      </c>
      <c r="BA5" s="20"/>
      <c r="BB5" s="20">
        <v>2.94</v>
      </c>
      <c r="BC5" s="20">
        <v>4.28</v>
      </c>
      <c r="BD5" s="20"/>
      <c r="BE5" s="20"/>
      <c r="BF5" s="20">
        <v>3.13</v>
      </c>
      <c r="BG5" s="20">
        <v>3.08</v>
      </c>
      <c r="BH5" s="20">
        <v>2.29</v>
      </c>
      <c r="BI5" s="20">
        <v>3.37</v>
      </c>
      <c r="BJ5" s="20">
        <v>3.25</v>
      </c>
      <c r="BK5" s="20">
        <v>4.49</v>
      </c>
      <c r="BL5" s="20">
        <v>3.7</v>
      </c>
      <c r="BM5" s="40"/>
      <c r="BN5" s="40"/>
      <c r="BO5" s="20">
        <f t="shared" si="12"/>
        <v>8.090516064205291</v>
      </c>
      <c r="BP5" s="20">
        <f t="shared" si="13"/>
        <v>6.609845643153527</v>
      </c>
      <c r="BQ5" s="20">
        <f t="shared" si="13"/>
        <v>6.948421052631579</v>
      </c>
      <c r="BR5" s="20"/>
      <c r="BS5" s="20">
        <f t="shared" si="14"/>
        <v>7.620632835820897</v>
      </c>
      <c r="BT5" s="20">
        <f t="shared" si="15"/>
        <v>5.115754264689486</v>
      </c>
      <c r="BU5" s="20"/>
      <c r="BV5" s="20"/>
      <c r="BW5" s="20">
        <f t="shared" si="16"/>
        <v>6.600320000000001</v>
      </c>
      <c r="BX5" s="20">
        <f t="shared" si="17"/>
        <v>6.727788605357386</v>
      </c>
      <c r="BY5" s="20">
        <f t="shared" si="18"/>
        <v>5.349317456420328</v>
      </c>
      <c r="BZ5" s="20">
        <f t="shared" si="19"/>
        <v>6.1144921212121215</v>
      </c>
      <c r="CA5" s="20">
        <f t="shared" si="20"/>
        <v>5.844616697482579</v>
      </c>
      <c r="CB5" s="20">
        <f t="shared" si="21"/>
        <v>5.30169081081081</v>
      </c>
      <c r="CC5" s="20">
        <f t="shared" si="22"/>
        <v>6.050121546961326</v>
      </c>
      <c r="CD5" s="40"/>
      <c r="CE5" s="20">
        <f t="shared" si="23"/>
        <v>10.71051606420529</v>
      </c>
      <c r="CF5" s="20">
        <f t="shared" si="24"/>
        <v>9.249845643153527</v>
      </c>
      <c r="CG5" s="20">
        <f t="shared" si="24"/>
        <v>9.448421052631579</v>
      </c>
      <c r="CH5" s="20"/>
      <c r="CI5" s="20">
        <f t="shared" si="25"/>
        <v>10.560632835820897</v>
      </c>
      <c r="CJ5" s="20">
        <f t="shared" si="26"/>
        <v>9.395754264689486</v>
      </c>
      <c r="CK5" s="20"/>
      <c r="CL5" s="20"/>
      <c r="CM5" s="20">
        <f t="shared" si="27"/>
        <v>9.73032</v>
      </c>
      <c r="CN5" s="20">
        <f t="shared" si="28"/>
        <v>9.807788605357386</v>
      </c>
      <c r="CO5" s="20">
        <f t="shared" si="29"/>
        <v>7.639317456420328</v>
      </c>
      <c r="CP5" s="20">
        <f t="shared" si="30"/>
        <v>9.48449212121212</v>
      </c>
      <c r="CQ5" s="20">
        <f t="shared" si="31"/>
        <v>9.094616697482579</v>
      </c>
      <c r="CR5" s="20">
        <f t="shared" si="32"/>
        <v>9.79169081081081</v>
      </c>
      <c r="CS5" s="20">
        <f t="shared" si="33"/>
        <v>9.750121546961326</v>
      </c>
      <c r="CT5" s="40"/>
      <c r="CU5" s="20">
        <f t="shared" si="34"/>
        <v>21.336888888888893</v>
      </c>
      <c r="CV5" s="20">
        <f t="shared" si="35"/>
        <v>0.32883333333333337</v>
      </c>
      <c r="CW5" s="20">
        <f t="shared" si="36"/>
        <v>6.170979958630974</v>
      </c>
      <c r="CX5" s="20">
        <f t="shared" si="37"/>
        <v>3.1908333333333334</v>
      </c>
      <c r="CY5" s="20">
        <f t="shared" si="38"/>
        <v>6.3644597582287785</v>
      </c>
      <c r="CZ5" s="20">
        <f t="shared" si="39"/>
        <v>9.55529309156211</v>
      </c>
      <c r="DA5" s="43">
        <f t="shared" si="40"/>
        <v>2.0952930915621097</v>
      </c>
      <c r="DB5" s="20">
        <v>7.46</v>
      </c>
      <c r="DC5" s="43">
        <f t="shared" si="41"/>
        <v>1.4699999999999998</v>
      </c>
      <c r="DD5" s="44">
        <v>8.93</v>
      </c>
      <c r="DE5" s="40"/>
      <c r="DF5" s="31"/>
      <c r="DG5" s="31" t="s">
        <v>9</v>
      </c>
      <c r="DH5" s="45">
        <f aca="true" t="shared" si="45" ref="DH5:DO5">AVERAGE(CU7:CU9)</f>
        <v>21.64474074074074</v>
      </c>
      <c r="DI5" s="45">
        <f t="shared" si="45"/>
        <v>0.3308055555555556</v>
      </c>
      <c r="DJ5" s="45">
        <f t="shared" si="45"/>
        <v>6.1254480249058085</v>
      </c>
      <c r="DK5" s="45">
        <f t="shared" si="45"/>
        <v>3.3966666666666665</v>
      </c>
      <c r="DL5" s="45">
        <f t="shared" si="45"/>
        <v>6.332259447425095</v>
      </c>
      <c r="DM5" s="45">
        <f t="shared" si="45"/>
        <v>9.728926114091761</v>
      </c>
      <c r="DN5" s="20">
        <f t="shared" si="45"/>
        <v>2.848926114091762</v>
      </c>
      <c r="DO5" s="20">
        <f t="shared" si="45"/>
        <v>6.88</v>
      </c>
      <c r="DP5" s="20">
        <f>AVERAGE(DD7:DD9)</f>
        <v>8.326666666666666</v>
      </c>
      <c r="DR5" s="31">
        <v>1996</v>
      </c>
      <c r="DS5" s="45">
        <f>AVERAGE(CU16:CU27)</f>
        <v>24.309768518518524</v>
      </c>
      <c r="DT5" s="45">
        <f aca="true" t="shared" si="46" ref="DT5:DZ5">AVERAGE(CV16:CV27)</f>
        <v>0.33854861111111106</v>
      </c>
      <c r="DU5" s="45">
        <f t="shared" si="46"/>
        <v>5.616809664464277</v>
      </c>
      <c r="DV5" s="45">
        <f t="shared" si="46"/>
        <v>3.630208333333334</v>
      </c>
      <c r="DW5" s="45">
        <f t="shared" si="46"/>
        <v>5.819690662348876</v>
      </c>
      <c r="DX5" s="45">
        <f t="shared" si="46"/>
        <v>9.44989899568221</v>
      </c>
      <c r="DY5" s="45">
        <f t="shared" si="46"/>
        <v>2.7265656623488765</v>
      </c>
      <c r="DZ5" s="45">
        <f t="shared" si="46"/>
        <v>6.723333333333334</v>
      </c>
      <c r="EA5" s="45">
        <f>AVERAGE(DD16:DD27)</f>
        <v>8.1625</v>
      </c>
      <c r="EB5" s="17">
        <f t="shared" si="44"/>
        <v>1.439166666666666</v>
      </c>
    </row>
    <row r="6" spans="1:132" s="8" customFormat="1" ht="12.75">
      <c r="A6" s="41" t="s">
        <v>14</v>
      </c>
      <c r="B6" s="20">
        <v>12.625</v>
      </c>
      <c r="C6" s="20">
        <v>28.75</v>
      </c>
      <c r="D6" s="20">
        <v>18</v>
      </c>
      <c r="E6" s="20"/>
      <c r="F6" s="20">
        <v>23.75</v>
      </c>
      <c r="G6" s="20">
        <v>18.188</v>
      </c>
      <c r="H6" s="20"/>
      <c r="I6" s="42"/>
      <c r="J6" s="20">
        <v>27.125</v>
      </c>
      <c r="K6" s="20">
        <v>20.875</v>
      </c>
      <c r="L6" s="20">
        <v>16.458</v>
      </c>
      <c r="M6" s="43">
        <v>20.375</v>
      </c>
      <c r="N6" s="20">
        <v>13.969</v>
      </c>
      <c r="O6" s="20">
        <v>27.125</v>
      </c>
      <c r="P6" s="20">
        <v>22</v>
      </c>
      <c r="Q6" s="41"/>
      <c r="R6" s="21">
        <v>0.255</v>
      </c>
      <c r="S6" s="21">
        <v>0.485</v>
      </c>
      <c r="T6" s="30">
        <v>0.322</v>
      </c>
      <c r="U6" s="21"/>
      <c r="V6" s="21">
        <v>0.465</v>
      </c>
      <c r="W6" s="21">
        <v>0.22</v>
      </c>
      <c r="X6" s="21"/>
      <c r="Y6" s="30"/>
      <c r="Z6" s="21">
        <v>0.44</v>
      </c>
      <c r="AA6" s="21">
        <v>0.36</v>
      </c>
      <c r="AB6" s="21">
        <v>0.213</v>
      </c>
      <c r="AC6" s="21">
        <v>0.305</v>
      </c>
      <c r="AD6" s="22">
        <v>0.199</v>
      </c>
      <c r="AE6" s="22">
        <v>0.352</v>
      </c>
      <c r="AF6" s="21">
        <v>0.33</v>
      </c>
      <c r="AG6" s="20"/>
      <c r="AH6" s="20">
        <f t="shared" si="1"/>
        <v>8.07920792079208</v>
      </c>
      <c r="AI6" s="20">
        <f t="shared" si="2"/>
        <v>6.747826086956522</v>
      </c>
      <c r="AJ6" s="20">
        <f t="shared" si="2"/>
        <v>7.155555555555556</v>
      </c>
      <c r="AK6" s="20"/>
      <c r="AL6" s="20">
        <f t="shared" si="3"/>
        <v>7.831578947368421</v>
      </c>
      <c r="AM6" s="20">
        <f t="shared" si="4"/>
        <v>4.8383549593138335</v>
      </c>
      <c r="AN6" s="20"/>
      <c r="AO6" s="20"/>
      <c r="AP6" s="20">
        <f t="shared" si="5"/>
        <v>6.488479262672811</v>
      </c>
      <c r="AQ6" s="20">
        <f t="shared" si="6"/>
        <v>6.8982035928143715</v>
      </c>
      <c r="AR6" s="20">
        <f t="shared" si="7"/>
        <v>5.176813707619395</v>
      </c>
      <c r="AS6" s="20">
        <f t="shared" si="8"/>
        <v>5.987730061349693</v>
      </c>
      <c r="AT6" s="20">
        <f t="shared" si="9"/>
        <v>5.69833202090343</v>
      </c>
      <c r="AU6" s="20">
        <f t="shared" si="10"/>
        <v>5.190783410138248</v>
      </c>
      <c r="AV6" s="20">
        <f t="shared" si="11"/>
        <v>6</v>
      </c>
      <c r="AW6" s="20"/>
      <c r="AX6" s="20">
        <v>3.22</v>
      </c>
      <c r="AY6" s="20">
        <v>2.64</v>
      </c>
      <c r="AZ6" s="20">
        <v>2.54</v>
      </c>
      <c r="BA6" s="20"/>
      <c r="BB6" s="20">
        <v>3.54</v>
      </c>
      <c r="BC6" s="20">
        <v>4.32</v>
      </c>
      <c r="BD6" s="20"/>
      <c r="BE6" s="20"/>
      <c r="BF6" s="20">
        <v>3.34</v>
      </c>
      <c r="BG6" s="20">
        <v>3.21</v>
      </c>
      <c r="BH6" s="20">
        <v>2.41</v>
      </c>
      <c r="BI6" s="20">
        <v>3.26</v>
      </c>
      <c r="BJ6" s="20">
        <v>3.25</v>
      </c>
      <c r="BK6" s="20">
        <v>4.34</v>
      </c>
      <c r="BL6" s="20">
        <v>3.4</v>
      </c>
      <c r="BM6" s="40"/>
      <c r="BN6" s="40"/>
      <c r="BO6" s="20">
        <f t="shared" si="12"/>
        <v>8.339358415841584</v>
      </c>
      <c r="BP6" s="20">
        <f t="shared" si="13"/>
        <v>6.925968695652174</v>
      </c>
      <c r="BQ6" s="20">
        <f t="shared" si="13"/>
        <v>7.3373066666666675</v>
      </c>
      <c r="BR6" s="20"/>
      <c r="BS6" s="20">
        <f t="shared" si="14"/>
        <v>8.108816842105265</v>
      </c>
      <c r="BT6" s="20">
        <f t="shared" si="15"/>
        <v>5.047371893556191</v>
      </c>
      <c r="BU6" s="20"/>
      <c r="BV6" s="20"/>
      <c r="BW6" s="20">
        <f t="shared" si="16"/>
        <v>6.7051944700460835</v>
      </c>
      <c r="BX6" s="20">
        <f t="shared" si="17"/>
        <v>7.119635928143713</v>
      </c>
      <c r="BY6" s="20">
        <f t="shared" si="18"/>
        <v>5.3015749179730225</v>
      </c>
      <c r="BZ6" s="20">
        <f t="shared" si="19"/>
        <v>6.182930061349693</v>
      </c>
      <c r="CA6" s="20">
        <f t="shared" si="20"/>
        <v>5.883527811582791</v>
      </c>
      <c r="CB6" s="20">
        <f t="shared" si="21"/>
        <v>5.416063410138249</v>
      </c>
      <c r="CC6" s="20">
        <f t="shared" si="22"/>
        <v>6.204000000000001</v>
      </c>
      <c r="CD6" s="40"/>
      <c r="CE6" s="20">
        <f t="shared" si="23"/>
        <v>11.559358415841585</v>
      </c>
      <c r="CF6" s="20">
        <f t="shared" si="24"/>
        <v>9.565968695652174</v>
      </c>
      <c r="CG6" s="20">
        <f t="shared" si="24"/>
        <v>9.877306666666668</v>
      </c>
      <c r="CH6" s="20"/>
      <c r="CI6" s="20">
        <f t="shared" si="25"/>
        <v>11.648816842105266</v>
      </c>
      <c r="CJ6" s="20">
        <f t="shared" si="26"/>
        <v>9.367371893556191</v>
      </c>
      <c r="CK6" s="20"/>
      <c r="CL6" s="20"/>
      <c r="CM6" s="20">
        <f t="shared" si="27"/>
        <v>10.045194470046084</v>
      </c>
      <c r="CN6" s="20">
        <f t="shared" si="28"/>
        <v>10.329635928143713</v>
      </c>
      <c r="CO6" s="20">
        <f t="shared" si="29"/>
        <v>7.711574917973023</v>
      </c>
      <c r="CP6" s="20">
        <f t="shared" si="30"/>
        <v>9.442930061349692</v>
      </c>
      <c r="CQ6" s="20">
        <f t="shared" si="31"/>
        <v>9.133527811582791</v>
      </c>
      <c r="CR6" s="20">
        <f t="shared" si="32"/>
        <v>9.75606341013825</v>
      </c>
      <c r="CS6" s="20">
        <f t="shared" si="33"/>
        <v>9.604000000000001</v>
      </c>
      <c r="CT6" s="40"/>
      <c r="CU6" s="20">
        <f t="shared" si="34"/>
        <v>20.77</v>
      </c>
      <c r="CV6" s="20">
        <f t="shared" si="35"/>
        <v>0.32883333333333337</v>
      </c>
      <c r="CW6" s="20">
        <f t="shared" si="36"/>
        <v>6.341072127123698</v>
      </c>
      <c r="CX6" s="20">
        <f t="shared" si="37"/>
        <v>3.289166666666667</v>
      </c>
      <c r="CY6" s="20">
        <f t="shared" si="38"/>
        <v>6.547645759421286</v>
      </c>
      <c r="CZ6" s="20">
        <f t="shared" si="39"/>
        <v>9.836812426087954</v>
      </c>
      <c r="DA6" s="43">
        <f t="shared" si="40"/>
        <v>2.396812426087954</v>
      </c>
      <c r="DB6" s="20">
        <v>7.44</v>
      </c>
      <c r="DC6" s="43">
        <f t="shared" si="41"/>
        <v>1.339999999999999</v>
      </c>
      <c r="DD6" s="44">
        <v>8.78</v>
      </c>
      <c r="DE6" s="40"/>
      <c r="DF6" s="31"/>
      <c r="DG6" s="31" t="s">
        <v>10</v>
      </c>
      <c r="DH6" s="45">
        <f aca="true" t="shared" si="47" ref="DH6:DO6">AVERAGE(CU10:CU12)</f>
        <v>22.04414814814815</v>
      </c>
      <c r="DI6" s="45">
        <f t="shared" si="47"/>
        <v>0.3323055555555556</v>
      </c>
      <c r="DJ6" s="45">
        <f t="shared" si="47"/>
        <v>6.049233574353953</v>
      </c>
      <c r="DK6" s="45">
        <f t="shared" si="47"/>
        <v>3.426388888888889</v>
      </c>
      <c r="DL6" s="45">
        <f t="shared" si="47"/>
        <v>6.255294466036808</v>
      </c>
      <c r="DM6" s="45">
        <f t="shared" si="47"/>
        <v>9.681683354925697</v>
      </c>
      <c r="DN6" s="20">
        <f t="shared" si="47"/>
        <v>3.0150166882590312</v>
      </c>
      <c r="DO6" s="20">
        <f t="shared" si="47"/>
        <v>6.666666666666667</v>
      </c>
      <c r="DP6" s="20">
        <f>AVERAGE(DD10:DD12)</f>
        <v>8.110000000000001</v>
      </c>
      <c r="DR6" s="31">
        <v>1997</v>
      </c>
      <c r="DS6" s="45">
        <f>AVERAGE(CU28:CU39)</f>
        <v>24.70571527777778</v>
      </c>
      <c r="DT6" s="45">
        <f aca="true" t="shared" si="48" ref="DT6:DZ6">AVERAGE(CV28:CV39)</f>
        <v>0.34582638888888884</v>
      </c>
      <c r="DU6" s="45">
        <f t="shared" si="48"/>
        <v>5.633056551117805</v>
      </c>
      <c r="DV6" s="45">
        <f t="shared" si="48"/>
        <v>3.6346527777777777</v>
      </c>
      <c r="DW6" s="45">
        <f t="shared" si="48"/>
        <v>5.835619911190757</v>
      </c>
      <c r="DX6" s="45">
        <f t="shared" si="48"/>
        <v>9.470272688968535</v>
      </c>
      <c r="DY6" s="45">
        <f t="shared" si="48"/>
        <v>2.902772688968534</v>
      </c>
      <c r="DZ6" s="45">
        <f t="shared" si="48"/>
        <v>6.5675</v>
      </c>
      <c r="EA6" s="45">
        <f>AVERAGE(DD28:DD39)</f>
        <v>7.9575</v>
      </c>
      <c r="EB6" s="17">
        <f t="shared" si="44"/>
        <v>1.3899999999999997</v>
      </c>
    </row>
    <row r="7" spans="1:132" s="8" customFormat="1" ht="12.75">
      <c r="A7" s="41" t="s">
        <v>15</v>
      </c>
      <c r="B7" s="20">
        <v>13.062666666666667</v>
      </c>
      <c r="C7" s="20">
        <v>28.375</v>
      </c>
      <c r="D7" s="20">
        <v>18.25</v>
      </c>
      <c r="E7" s="20"/>
      <c r="F7" s="20">
        <v>24.25</v>
      </c>
      <c r="G7" s="20">
        <v>18.375</v>
      </c>
      <c r="H7" s="20"/>
      <c r="I7" s="42"/>
      <c r="J7" s="20">
        <v>27.5</v>
      </c>
      <c r="K7" s="20">
        <v>21.438</v>
      </c>
      <c r="L7" s="20">
        <v>16.375</v>
      </c>
      <c r="M7" s="43">
        <v>20.625</v>
      </c>
      <c r="N7" s="20">
        <v>13.781</v>
      </c>
      <c r="O7" s="20">
        <v>27.75</v>
      </c>
      <c r="P7" s="20">
        <v>22.125</v>
      </c>
      <c r="Q7" s="41"/>
      <c r="R7" s="21">
        <v>0.255</v>
      </c>
      <c r="S7" s="21">
        <v>0.485</v>
      </c>
      <c r="T7" s="30">
        <v>0.322</v>
      </c>
      <c r="U7" s="21"/>
      <c r="V7" s="21">
        <v>0.465</v>
      </c>
      <c r="W7" s="21">
        <v>0.22</v>
      </c>
      <c r="X7" s="21"/>
      <c r="Y7" s="30"/>
      <c r="Z7" s="21">
        <v>0.44</v>
      </c>
      <c r="AA7" s="21">
        <v>0.36</v>
      </c>
      <c r="AB7" s="21">
        <v>0.226</v>
      </c>
      <c r="AC7" s="21">
        <v>0.305</v>
      </c>
      <c r="AD7" s="22">
        <v>0.199</v>
      </c>
      <c r="AE7" s="22">
        <v>0.352</v>
      </c>
      <c r="AF7" s="21">
        <v>0.33</v>
      </c>
      <c r="AG7" s="20"/>
      <c r="AH7" s="20">
        <f t="shared" si="1"/>
        <v>7.808512810043891</v>
      </c>
      <c r="AI7" s="20">
        <f t="shared" si="2"/>
        <v>6.8370044052863435</v>
      </c>
      <c r="AJ7" s="20">
        <f t="shared" si="2"/>
        <v>7.057534246575343</v>
      </c>
      <c r="AK7" s="20"/>
      <c r="AL7" s="20">
        <f t="shared" si="3"/>
        <v>7.670103092783505</v>
      </c>
      <c r="AM7" s="20">
        <f t="shared" si="4"/>
        <v>4.789115646258503</v>
      </c>
      <c r="AN7" s="20"/>
      <c r="AO7" s="20"/>
      <c r="AP7" s="20">
        <f t="shared" si="5"/>
        <v>6.4</v>
      </c>
      <c r="AQ7" s="20">
        <f t="shared" si="6"/>
        <v>6.717044500419815</v>
      </c>
      <c r="AR7" s="20">
        <f t="shared" si="7"/>
        <v>5.520610687022901</v>
      </c>
      <c r="AS7" s="20">
        <f t="shared" si="8"/>
        <v>5.915151515151515</v>
      </c>
      <c r="AT7" s="20">
        <f t="shared" si="9"/>
        <v>5.776068500108846</v>
      </c>
      <c r="AU7" s="20">
        <f t="shared" si="10"/>
        <v>5.073873873873874</v>
      </c>
      <c r="AV7" s="20">
        <f t="shared" si="11"/>
        <v>5.966101694915254</v>
      </c>
      <c r="AW7" s="20"/>
      <c r="AX7" s="20">
        <v>4.22</v>
      </c>
      <c r="AY7" s="20">
        <v>2.64</v>
      </c>
      <c r="AZ7" s="20">
        <v>2.75</v>
      </c>
      <c r="BA7" s="20"/>
      <c r="BB7" s="20">
        <v>3.54</v>
      </c>
      <c r="BC7" s="20">
        <v>4.34</v>
      </c>
      <c r="BD7" s="20"/>
      <c r="BE7" s="20"/>
      <c r="BF7" s="20">
        <v>3.45</v>
      </c>
      <c r="BG7" s="20">
        <v>3.33</v>
      </c>
      <c r="BH7" s="20">
        <v>2.41</v>
      </c>
      <c r="BI7" s="20">
        <v>3.28</v>
      </c>
      <c r="BJ7" s="20">
        <v>3.25</v>
      </c>
      <c r="BK7" s="20">
        <v>4.2</v>
      </c>
      <c r="BL7" s="20">
        <v>3.4</v>
      </c>
      <c r="BM7" s="40"/>
      <c r="BN7" s="40"/>
      <c r="BO7" s="20">
        <f t="shared" si="12"/>
        <v>8.138032050627743</v>
      </c>
      <c r="BP7" s="20">
        <f t="shared" si="13"/>
        <v>7.017501321585903</v>
      </c>
      <c r="BQ7" s="20">
        <f t="shared" si="13"/>
        <v>7.251616438356165</v>
      </c>
      <c r="BR7" s="20"/>
      <c r="BS7" s="20">
        <f t="shared" si="14"/>
        <v>7.941624742268043</v>
      </c>
      <c r="BT7" s="20">
        <f t="shared" si="15"/>
        <v>4.996963265306123</v>
      </c>
      <c r="BU7" s="20"/>
      <c r="BV7" s="20"/>
      <c r="BW7" s="20">
        <f t="shared" si="16"/>
        <v>6.6208</v>
      </c>
      <c r="BX7" s="20">
        <f t="shared" si="17"/>
        <v>6.940722082283796</v>
      </c>
      <c r="BY7" s="20">
        <f t="shared" si="18"/>
        <v>5.653657404580153</v>
      </c>
      <c r="BZ7" s="20">
        <f t="shared" si="19"/>
        <v>6.109168484848484</v>
      </c>
      <c r="CA7" s="20">
        <f t="shared" si="20"/>
        <v>5.963790726362384</v>
      </c>
      <c r="CB7" s="20">
        <f t="shared" si="21"/>
        <v>5.286976576576577</v>
      </c>
      <c r="CC7" s="20">
        <f t="shared" si="22"/>
        <v>6.168949152542373</v>
      </c>
      <c r="CD7" s="40"/>
      <c r="CE7" s="20">
        <f t="shared" si="23"/>
        <v>12.358032050627742</v>
      </c>
      <c r="CF7" s="20">
        <f t="shared" si="24"/>
        <v>9.657501321585903</v>
      </c>
      <c r="CG7" s="20">
        <f t="shared" si="24"/>
        <v>10.001616438356166</v>
      </c>
      <c r="CH7" s="20"/>
      <c r="CI7" s="20">
        <f t="shared" si="25"/>
        <v>11.481624742268043</v>
      </c>
      <c r="CJ7" s="20">
        <f t="shared" si="26"/>
        <v>9.336963265306123</v>
      </c>
      <c r="CK7" s="20"/>
      <c r="CL7" s="20"/>
      <c r="CM7" s="20">
        <f t="shared" si="27"/>
        <v>10.0708</v>
      </c>
      <c r="CN7" s="20">
        <f t="shared" si="28"/>
        <v>10.270722082283797</v>
      </c>
      <c r="CO7" s="20">
        <f t="shared" si="29"/>
        <v>8.063657404580153</v>
      </c>
      <c r="CP7" s="20">
        <f t="shared" si="30"/>
        <v>9.389168484848485</v>
      </c>
      <c r="CQ7" s="20">
        <f t="shared" si="31"/>
        <v>9.213790726362383</v>
      </c>
      <c r="CR7" s="20">
        <f t="shared" si="32"/>
        <v>9.486976576576577</v>
      </c>
      <c r="CS7" s="20">
        <f t="shared" si="33"/>
        <v>9.568949152542373</v>
      </c>
      <c r="CT7" s="40"/>
      <c r="CU7" s="20">
        <f t="shared" si="34"/>
        <v>20.99222222222222</v>
      </c>
      <c r="CV7" s="20">
        <f t="shared" si="35"/>
        <v>0.3299166666666667</v>
      </c>
      <c r="CW7" s="20">
        <f t="shared" si="36"/>
        <v>6.29426008103665</v>
      </c>
      <c r="CX7" s="20">
        <f t="shared" si="37"/>
        <v>3.400833333333333</v>
      </c>
      <c r="CY7" s="20">
        <f t="shared" si="38"/>
        <v>6.507483520444812</v>
      </c>
      <c r="CZ7" s="20">
        <f t="shared" si="39"/>
        <v>9.908316853778144</v>
      </c>
      <c r="DA7" s="43">
        <f t="shared" si="40"/>
        <v>2.5683168537781444</v>
      </c>
      <c r="DB7" s="20">
        <v>7.34</v>
      </c>
      <c r="DC7" s="43">
        <f t="shared" si="41"/>
        <v>1.33</v>
      </c>
      <c r="DD7" s="20">
        <v>8.67</v>
      </c>
      <c r="DE7" s="40"/>
      <c r="DF7" s="31"/>
      <c r="DG7" s="31" t="s">
        <v>11</v>
      </c>
      <c r="DH7" s="45">
        <f aca="true" t="shared" si="49" ref="DH7:DO7">AVERAGE(CU13:CU15)</f>
        <v>24.042620370370372</v>
      </c>
      <c r="DI7" s="45">
        <f t="shared" si="49"/>
        <v>0.3325</v>
      </c>
      <c r="DJ7" s="45">
        <f t="shared" si="49"/>
        <v>5.558942795518818</v>
      </c>
      <c r="DK7" s="45">
        <f t="shared" si="49"/>
        <v>3.4258333333333333</v>
      </c>
      <c r="DL7" s="45">
        <f t="shared" si="49"/>
        <v>5.748081718332938</v>
      </c>
      <c r="DM7" s="45">
        <f t="shared" si="49"/>
        <v>9.17391505166627</v>
      </c>
      <c r="DN7" s="20">
        <f t="shared" si="49"/>
        <v>3.0272483849996052</v>
      </c>
      <c r="DO7" s="20">
        <f t="shared" si="49"/>
        <v>6.146666666666667</v>
      </c>
      <c r="DP7" s="20">
        <f>AVERAGE(DD13:DD15)</f>
        <v>7.753333333333333</v>
      </c>
      <c r="DR7" s="31">
        <v>1998</v>
      </c>
      <c r="DS7" s="45">
        <f>AVERAGE(CU40:CU51)</f>
        <v>28.81912268518518</v>
      </c>
      <c r="DT7" s="45">
        <f aca="true" t="shared" si="50" ref="DT7:DZ7">AVERAGE(CV40:CV51)</f>
        <v>0.355625</v>
      </c>
      <c r="DU7" s="45">
        <f t="shared" si="50"/>
        <v>4.9693783908395375</v>
      </c>
      <c r="DV7" s="45">
        <f t="shared" si="50"/>
        <v>3.9173611111111115</v>
      </c>
      <c r="DW7" s="45">
        <f t="shared" si="50"/>
        <v>5.159318451789027</v>
      </c>
      <c r="DX7" s="45">
        <f t="shared" si="50"/>
        <v>9.076679562900138</v>
      </c>
      <c r="DY7" s="45">
        <f t="shared" si="50"/>
        <v>3.5450128962334717</v>
      </c>
      <c r="DZ7" s="45">
        <f t="shared" si="50"/>
        <v>5.531666666666665</v>
      </c>
      <c r="EA7" s="45">
        <f>AVERAGE(DD40:DD51)</f>
        <v>7.265</v>
      </c>
      <c r="EB7" s="17">
        <f t="shared" si="44"/>
        <v>1.7333333333333343</v>
      </c>
    </row>
    <row r="8" spans="1:132" s="8" customFormat="1" ht="12.75">
      <c r="A8" s="41" t="s">
        <v>16</v>
      </c>
      <c r="B8" s="20">
        <v>13.75</v>
      </c>
      <c r="C8" s="20">
        <v>29</v>
      </c>
      <c r="D8" s="20">
        <v>18.563</v>
      </c>
      <c r="E8" s="20"/>
      <c r="F8" s="20">
        <v>26.25</v>
      </c>
      <c r="G8" s="20">
        <v>19.625</v>
      </c>
      <c r="H8" s="20"/>
      <c r="I8" s="42"/>
      <c r="J8" s="20">
        <v>29.875</v>
      </c>
      <c r="K8" s="20">
        <v>22.375</v>
      </c>
      <c r="L8" s="20">
        <v>16.791</v>
      </c>
      <c r="M8" s="43">
        <v>22.125</v>
      </c>
      <c r="N8" s="20">
        <v>14.719</v>
      </c>
      <c r="O8" s="20">
        <v>28.875</v>
      </c>
      <c r="P8" s="20">
        <v>23.688</v>
      </c>
      <c r="Q8" s="41"/>
      <c r="R8" s="21">
        <v>0.255</v>
      </c>
      <c r="S8" s="21">
        <v>0.485</v>
      </c>
      <c r="T8" s="30">
        <v>0.322</v>
      </c>
      <c r="U8" s="21"/>
      <c r="V8" s="21">
        <v>0.465</v>
      </c>
      <c r="W8" s="21">
        <v>0.22</v>
      </c>
      <c r="X8" s="21"/>
      <c r="Y8" s="30"/>
      <c r="Z8" s="21">
        <v>0.44</v>
      </c>
      <c r="AA8" s="21">
        <v>0.36</v>
      </c>
      <c r="AB8" s="21">
        <v>0.226</v>
      </c>
      <c r="AC8" s="21">
        <v>0.305</v>
      </c>
      <c r="AD8" s="22">
        <v>0.199</v>
      </c>
      <c r="AE8" s="22">
        <v>0.368</v>
      </c>
      <c r="AF8" s="21">
        <v>0.33</v>
      </c>
      <c r="AG8" s="20"/>
      <c r="AH8" s="20">
        <f t="shared" si="1"/>
        <v>7.418181818181818</v>
      </c>
      <c r="AI8" s="20">
        <f t="shared" si="2"/>
        <v>6.689655172413793</v>
      </c>
      <c r="AJ8" s="20">
        <f t="shared" si="2"/>
        <v>6.938533642191457</v>
      </c>
      <c r="AK8" s="20"/>
      <c r="AL8" s="20">
        <f t="shared" si="3"/>
        <v>7.085714285714285</v>
      </c>
      <c r="AM8" s="20">
        <f t="shared" si="4"/>
        <v>4.484076433121019</v>
      </c>
      <c r="AN8" s="20"/>
      <c r="AO8" s="20"/>
      <c r="AP8" s="20">
        <f t="shared" si="5"/>
        <v>5.891213389121339</v>
      </c>
      <c r="AQ8" s="20">
        <f t="shared" si="6"/>
        <v>6.435754189944134</v>
      </c>
      <c r="AR8" s="20">
        <f t="shared" si="7"/>
        <v>5.383836579119767</v>
      </c>
      <c r="AS8" s="20">
        <f t="shared" si="8"/>
        <v>5.5141242937853105</v>
      </c>
      <c r="AT8" s="20">
        <f t="shared" si="9"/>
        <v>5.407976085331884</v>
      </c>
      <c r="AU8" s="20">
        <f t="shared" si="10"/>
        <v>5.097835497835497</v>
      </c>
      <c r="AV8" s="20">
        <f t="shared" si="11"/>
        <v>5.572441742654509</v>
      </c>
      <c r="AW8" s="20"/>
      <c r="AX8" s="20">
        <v>4.22</v>
      </c>
      <c r="AY8" s="20">
        <v>2.64</v>
      </c>
      <c r="AZ8" s="20">
        <v>2.75</v>
      </c>
      <c r="BA8" s="20"/>
      <c r="BB8" s="20">
        <v>3.12</v>
      </c>
      <c r="BC8" s="20">
        <v>4.51</v>
      </c>
      <c r="BD8" s="20"/>
      <c r="BE8" s="20"/>
      <c r="BF8" s="20">
        <v>3.45</v>
      </c>
      <c r="BG8" s="20">
        <v>3.33</v>
      </c>
      <c r="BH8" s="20">
        <v>2.51</v>
      </c>
      <c r="BI8" s="20">
        <v>3.28</v>
      </c>
      <c r="BJ8" s="20">
        <v>3.25</v>
      </c>
      <c r="BK8" s="20">
        <v>3.98</v>
      </c>
      <c r="BL8" s="20">
        <v>3.34</v>
      </c>
      <c r="BM8" s="40"/>
      <c r="BN8" s="40"/>
      <c r="BO8" s="20">
        <f t="shared" si="12"/>
        <v>7.731229090909091</v>
      </c>
      <c r="BP8" s="20">
        <f t="shared" si="13"/>
        <v>6.866262068965517</v>
      </c>
      <c r="BQ8" s="20">
        <f t="shared" si="13"/>
        <v>7.129343317351722</v>
      </c>
      <c r="BR8" s="20"/>
      <c r="BS8" s="20">
        <f t="shared" si="14"/>
        <v>7.30678857142857</v>
      </c>
      <c r="BT8" s="20">
        <f t="shared" si="15"/>
        <v>4.686308280254776</v>
      </c>
      <c r="BU8" s="20"/>
      <c r="BV8" s="20"/>
      <c r="BW8" s="20">
        <f t="shared" si="16"/>
        <v>6.0944602510460255</v>
      </c>
      <c r="BX8" s="20">
        <f t="shared" si="17"/>
        <v>6.650064804469275</v>
      </c>
      <c r="BY8" s="20">
        <f t="shared" si="18"/>
        <v>5.518970877255673</v>
      </c>
      <c r="BZ8" s="20">
        <f t="shared" si="19"/>
        <v>5.6949875706214685</v>
      </c>
      <c r="CA8" s="20">
        <f t="shared" si="20"/>
        <v>5.583735308105171</v>
      </c>
      <c r="CB8" s="20">
        <f t="shared" si="21"/>
        <v>5.30072935064935</v>
      </c>
      <c r="CC8" s="20">
        <f t="shared" si="22"/>
        <v>5.75856129685917</v>
      </c>
      <c r="CD8" s="40"/>
      <c r="CE8" s="20">
        <f t="shared" si="23"/>
        <v>11.951229090909091</v>
      </c>
      <c r="CF8" s="20">
        <f t="shared" si="24"/>
        <v>9.506262068965517</v>
      </c>
      <c r="CG8" s="20">
        <f t="shared" si="24"/>
        <v>9.879343317351722</v>
      </c>
      <c r="CH8" s="20"/>
      <c r="CI8" s="20">
        <f t="shared" si="25"/>
        <v>10.42678857142857</v>
      </c>
      <c r="CJ8" s="20">
        <f t="shared" si="26"/>
        <v>9.196308280254776</v>
      </c>
      <c r="CK8" s="20"/>
      <c r="CL8" s="20"/>
      <c r="CM8" s="20">
        <f t="shared" si="27"/>
        <v>9.544460251046026</v>
      </c>
      <c r="CN8" s="20">
        <f t="shared" si="28"/>
        <v>9.980064804469276</v>
      </c>
      <c r="CO8" s="20">
        <f t="shared" si="29"/>
        <v>8.028970877255674</v>
      </c>
      <c r="CP8" s="20">
        <f t="shared" si="30"/>
        <v>8.974987570621469</v>
      </c>
      <c r="CQ8" s="20">
        <f t="shared" si="31"/>
        <v>8.83373530810517</v>
      </c>
      <c r="CR8" s="20">
        <f t="shared" si="32"/>
        <v>9.28072935064935</v>
      </c>
      <c r="CS8" s="20">
        <f t="shared" si="33"/>
        <v>9.09856129685917</v>
      </c>
      <c r="CT8" s="40"/>
      <c r="CU8" s="20">
        <f t="shared" si="34"/>
        <v>22.13633333333333</v>
      </c>
      <c r="CV8" s="20">
        <f t="shared" si="35"/>
        <v>0.33125</v>
      </c>
      <c r="CW8" s="20">
        <f t="shared" si="36"/>
        <v>5.9932785941179</v>
      </c>
      <c r="CX8" s="20">
        <f t="shared" si="37"/>
        <v>3.3649999999999998</v>
      </c>
      <c r="CY8" s="20">
        <f t="shared" si="38"/>
        <v>6.193453398992983</v>
      </c>
      <c r="CZ8" s="20">
        <f t="shared" si="39"/>
        <v>9.558453398992985</v>
      </c>
      <c r="DA8" s="43">
        <f t="shared" si="40"/>
        <v>2.8884533989929846</v>
      </c>
      <c r="DB8" s="20">
        <v>6.67</v>
      </c>
      <c r="DC8" s="43">
        <f t="shared" si="41"/>
        <v>1.6300000000000008</v>
      </c>
      <c r="DD8" s="20">
        <v>8.3</v>
      </c>
      <c r="DE8" s="40"/>
      <c r="DF8" s="31">
        <v>1996</v>
      </c>
      <c r="DG8" s="31" t="s">
        <v>8</v>
      </c>
      <c r="DH8" s="45">
        <f aca="true" t="shared" si="51" ref="DH8:DO8">AVERAGE(CU16:CU18)</f>
        <v>24.754675925925927</v>
      </c>
      <c r="DI8" s="45">
        <f t="shared" si="51"/>
        <v>0.33574999999999994</v>
      </c>
      <c r="DJ8" s="45">
        <f t="shared" si="51"/>
        <v>5.467006822401857</v>
      </c>
      <c r="DK8" s="45">
        <f t="shared" si="51"/>
        <v>3.584444444444444</v>
      </c>
      <c r="DL8" s="45">
        <f t="shared" si="51"/>
        <v>5.662248254864021</v>
      </c>
      <c r="DM8" s="45">
        <f t="shared" si="51"/>
        <v>9.246692699308467</v>
      </c>
      <c r="DN8" s="20">
        <f t="shared" si="51"/>
        <v>2.8533593659751326</v>
      </c>
      <c r="DO8" s="20">
        <f t="shared" si="51"/>
        <v>6.3933333333333335</v>
      </c>
      <c r="DP8" s="20">
        <f>AVERAGE(DD16:DD18)</f>
        <v>7.8566666666666665</v>
      </c>
      <c r="DR8" s="31">
        <v>1999</v>
      </c>
      <c r="DS8" s="45">
        <f>AVERAGE(CU52:CU63)</f>
        <v>25.24154629629629</v>
      </c>
      <c r="DT8" s="45">
        <f aca="true" t="shared" si="52" ref="DT8:DZ8">AVERAGE(CV52:CV63)</f>
        <v>0.36441435185185184</v>
      </c>
      <c r="DU8" s="45">
        <f t="shared" si="52"/>
        <v>5.833716602032187</v>
      </c>
      <c r="DV8" s="45">
        <f t="shared" si="52"/>
        <v>4.434444444444444</v>
      </c>
      <c r="DW8" s="45">
        <f t="shared" si="52"/>
        <v>6.086422796676204</v>
      </c>
      <c r="DX8" s="45">
        <f t="shared" si="52"/>
        <v>10.520867241120648</v>
      </c>
      <c r="DY8" s="45">
        <f t="shared" si="52"/>
        <v>4.607533907787316</v>
      </c>
      <c r="DZ8" s="45">
        <f t="shared" si="52"/>
        <v>5.913333333333334</v>
      </c>
      <c r="EA8" s="45">
        <f>AVERAGE(DD52:DD63)</f>
        <v>7.881666666666668</v>
      </c>
      <c r="EB8" s="17">
        <f t="shared" si="44"/>
        <v>1.9683333333333337</v>
      </c>
    </row>
    <row r="9" spans="1:132" s="8" customFormat="1" ht="12.75">
      <c r="A9" s="41" t="s">
        <v>17</v>
      </c>
      <c r="B9" s="20">
        <v>13.625</v>
      </c>
      <c r="C9" s="20">
        <v>28.625</v>
      </c>
      <c r="D9" s="20">
        <v>18.25</v>
      </c>
      <c r="E9" s="20"/>
      <c r="F9" s="20">
        <v>25.25</v>
      </c>
      <c r="G9" s="20">
        <v>19.313</v>
      </c>
      <c r="H9" s="20"/>
      <c r="I9" s="42"/>
      <c r="J9" s="20">
        <v>30.25</v>
      </c>
      <c r="K9" s="20">
        <v>22.375</v>
      </c>
      <c r="L9" s="20">
        <v>16.292</v>
      </c>
      <c r="M9" s="43">
        <v>22.375</v>
      </c>
      <c r="N9" s="20">
        <v>14.25</v>
      </c>
      <c r="O9" s="20">
        <v>28</v>
      </c>
      <c r="P9" s="20">
        <v>23.063</v>
      </c>
      <c r="Q9" s="41"/>
      <c r="R9" s="21">
        <v>0.255</v>
      </c>
      <c r="S9" s="21">
        <v>0.485</v>
      </c>
      <c r="T9" s="30">
        <v>0.322</v>
      </c>
      <c r="U9" s="21"/>
      <c r="V9" s="21">
        <v>0.465</v>
      </c>
      <c r="W9" s="21">
        <v>0.22</v>
      </c>
      <c r="X9" s="21"/>
      <c r="Y9" s="30"/>
      <c r="Z9" s="21">
        <v>0.44</v>
      </c>
      <c r="AA9" s="21">
        <v>0.36</v>
      </c>
      <c r="AB9" s="21">
        <v>0.226</v>
      </c>
      <c r="AC9" s="21">
        <v>0.305</v>
      </c>
      <c r="AD9" s="22">
        <v>0.199</v>
      </c>
      <c r="AE9" s="22">
        <v>0.368</v>
      </c>
      <c r="AF9" s="21">
        <v>0.33</v>
      </c>
      <c r="AG9" s="20"/>
      <c r="AH9" s="20">
        <f t="shared" si="1"/>
        <v>7.486238532110092</v>
      </c>
      <c r="AI9" s="20">
        <f t="shared" si="2"/>
        <v>6.777292576419214</v>
      </c>
      <c r="AJ9" s="20">
        <f t="shared" si="2"/>
        <v>7.057534246575343</v>
      </c>
      <c r="AK9" s="20"/>
      <c r="AL9" s="20">
        <f t="shared" si="3"/>
        <v>7.366336633663367</v>
      </c>
      <c r="AM9" s="20">
        <f t="shared" si="4"/>
        <v>4.556516336146637</v>
      </c>
      <c r="AN9" s="20"/>
      <c r="AO9" s="20"/>
      <c r="AP9" s="20">
        <f t="shared" si="5"/>
        <v>5.818181818181818</v>
      </c>
      <c r="AQ9" s="20">
        <f t="shared" si="6"/>
        <v>6.435754189944134</v>
      </c>
      <c r="AR9" s="20">
        <f t="shared" si="7"/>
        <v>5.548735575742696</v>
      </c>
      <c r="AS9" s="20">
        <f t="shared" si="8"/>
        <v>5.4525139664804465</v>
      </c>
      <c r="AT9" s="20">
        <f t="shared" si="9"/>
        <v>5.585964912280702</v>
      </c>
      <c r="AU9" s="20">
        <f t="shared" si="10"/>
        <v>5.257142857142857</v>
      </c>
      <c r="AV9" s="20">
        <f t="shared" si="11"/>
        <v>5.723453150067208</v>
      </c>
      <c r="AW9" s="20"/>
      <c r="AX9" s="20">
        <v>4.53</v>
      </c>
      <c r="AY9" s="20">
        <v>2.64</v>
      </c>
      <c r="AZ9" s="20">
        <v>2.62</v>
      </c>
      <c r="BA9" s="20"/>
      <c r="BB9" s="20">
        <v>3.12</v>
      </c>
      <c r="BC9" s="20">
        <v>4.48</v>
      </c>
      <c r="BD9" s="20"/>
      <c r="BE9" s="20"/>
      <c r="BF9" s="20">
        <v>3.95</v>
      </c>
      <c r="BG9" s="20">
        <v>3.33</v>
      </c>
      <c r="BH9" s="20">
        <v>2.51</v>
      </c>
      <c r="BI9" s="20">
        <v>3.37</v>
      </c>
      <c r="BJ9" s="20">
        <v>3.25</v>
      </c>
      <c r="BK9" s="20">
        <v>3.95</v>
      </c>
      <c r="BL9" s="20">
        <v>3.34</v>
      </c>
      <c r="BM9" s="40"/>
      <c r="BN9" s="40"/>
      <c r="BO9" s="20">
        <f t="shared" si="12"/>
        <v>7.8253651376146784</v>
      </c>
      <c r="BP9" s="20">
        <f t="shared" si="13"/>
        <v>6.956213100436681</v>
      </c>
      <c r="BQ9" s="20">
        <f t="shared" si="13"/>
        <v>7.242441643835617</v>
      </c>
      <c r="BR9" s="20"/>
      <c r="BS9" s="20">
        <f t="shared" si="14"/>
        <v>7.596166336633663</v>
      </c>
      <c r="BT9" s="20">
        <f t="shared" si="15"/>
        <v>4.7606482680060065</v>
      </c>
      <c r="BU9" s="20"/>
      <c r="BV9" s="20"/>
      <c r="BW9" s="20">
        <f t="shared" si="16"/>
        <v>6.048000000000001</v>
      </c>
      <c r="BX9" s="20">
        <f t="shared" si="17"/>
        <v>6.650064804469275</v>
      </c>
      <c r="BY9" s="20">
        <f t="shared" si="18"/>
        <v>5.688008838693837</v>
      </c>
      <c r="BZ9" s="20">
        <f t="shared" si="19"/>
        <v>5.636263687150838</v>
      </c>
      <c r="CA9" s="20">
        <f t="shared" si="20"/>
        <v>5.767508771929825</v>
      </c>
      <c r="CB9" s="20">
        <f t="shared" si="21"/>
        <v>5.4648</v>
      </c>
      <c r="CC9" s="20">
        <f t="shared" si="22"/>
        <v>5.914616485279453</v>
      </c>
      <c r="CD9" s="40"/>
      <c r="CE9" s="20">
        <f t="shared" si="23"/>
        <v>12.35536513761468</v>
      </c>
      <c r="CF9" s="20">
        <f t="shared" si="24"/>
        <v>9.596213100436682</v>
      </c>
      <c r="CG9" s="20">
        <f t="shared" si="24"/>
        <v>9.862441643835616</v>
      </c>
      <c r="CH9" s="20"/>
      <c r="CI9" s="20">
        <f t="shared" si="25"/>
        <v>10.716166336633663</v>
      </c>
      <c r="CJ9" s="20">
        <f t="shared" si="26"/>
        <v>9.240648268006007</v>
      </c>
      <c r="CK9" s="20"/>
      <c r="CL9" s="20"/>
      <c r="CM9" s="20">
        <f t="shared" si="27"/>
        <v>9.998000000000001</v>
      </c>
      <c r="CN9" s="20">
        <f t="shared" si="28"/>
        <v>9.980064804469276</v>
      </c>
      <c r="CO9" s="20">
        <f t="shared" si="29"/>
        <v>8.198008838693838</v>
      </c>
      <c r="CP9" s="20">
        <f t="shared" si="30"/>
        <v>9.006263687150838</v>
      </c>
      <c r="CQ9" s="20">
        <f t="shared" si="31"/>
        <v>9.017508771929826</v>
      </c>
      <c r="CR9" s="20">
        <f t="shared" si="32"/>
        <v>9.4148</v>
      </c>
      <c r="CS9" s="20">
        <f t="shared" si="33"/>
        <v>9.254616485279453</v>
      </c>
      <c r="CT9" s="40"/>
      <c r="CU9" s="20">
        <f t="shared" si="34"/>
        <v>21.805666666666667</v>
      </c>
      <c r="CV9" s="20">
        <f t="shared" si="35"/>
        <v>0.33125</v>
      </c>
      <c r="CW9" s="20">
        <f t="shared" si="36"/>
        <v>6.088805399562877</v>
      </c>
      <c r="CX9" s="20">
        <f t="shared" si="37"/>
        <v>3.424166666666667</v>
      </c>
      <c r="CY9" s="20">
        <f t="shared" si="38"/>
        <v>6.29584142283749</v>
      </c>
      <c r="CZ9" s="20">
        <f t="shared" si="39"/>
        <v>9.720008089504157</v>
      </c>
      <c r="DA9" s="43">
        <f t="shared" si="40"/>
        <v>3.090008089504157</v>
      </c>
      <c r="DB9" s="20">
        <v>6.63</v>
      </c>
      <c r="DC9" s="43">
        <f t="shared" si="41"/>
        <v>1.38</v>
      </c>
      <c r="DD9" s="20">
        <v>8.01</v>
      </c>
      <c r="DE9" s="40"/>
      <c r="DF9" s="31"/>
      <c r="DG9" s="31" t="s">
        <v>9</v>
      </c>
      <c r="DH9" s="45">
        <f aca="true" t="shared" si="53" ref="DH9:DO9">AVERAGE(CU19:CU21)</f>
        <v>24.27746296296296</v>
      </c>
      <c r="DI9" s="45">
        <f t="shared" si="53"/>
        <v>0.33849999999999997</v>
      </c>
      <c r="DJ9" s="45">
        <f t="shared" si="53"/>
        <v>5.628885111960283</v>
      </c>
      <c r="DK9" s="45">
        <f t="shared" si="53"/>
        <v>3.638611111111111</v>
      </c>
      <c r="DL9" s="45">
        <f t="shared" si="53"/>
        <v>5.832401045396645</v>
      </c>
      <c r="DM9" s="45">
        <f t="shared" si="53"/>
        <v>9.471012156507754</v>
      </c>
      <c r="DN9" s="20">
        <f t="shared" si="53"/>
        <v>2.541012156507755</v>
      </c>
      <c r="DO9" s="20">
        <f t="shared" si="53"/>
        <v>6.93</v>
      </c>
      <c r="DP9" s="20">
        <f>AVERAGE(DD19:DD21)</f>
        <v>8.426666666666668</v>
      </c>
      <c r="DR9" s="31">
        <v>2000</v>
      </c>
      <c r="DS9" s="45">
        <f>AVERAGE(CU64:CU75)</f>
        <v>26.12477777777778</v>
      </c>
      <c r="DT9" s="45">
        <f aca="true" t="shared" si="54" ref="DT9:DZ9">AVERAGE(CV64:CV75)</f>
        <v>0.3502986111111112</v>
      </c>
      <c r="DU9" s="45">
        <f t="shared" si="54"/>
        <v>5.5181351753193555</v>
      </c>
      <c r="DV9" s="45">
        <f t="shared" si="54"/>
        <v>5.463611111111111</v>
      </c>
      <c r="DW9" s="45">
        <f t="shared" si="54"/>
        <v>5.812323200247637</v>
      </c>
      <c r="DX9" s="45">
        <f t="shared" si="54"/>
        <v>11.275934311358748</v>
      </c>
      <c r="DY9" s="45">
        <f t="shared" si="54"/>
        <v>5.395934311358748</v>
      </c>
      <c r="DZ9" s="45">
        <f t="shared" si="54"/>
        <v>5.879999999999999</v>
      </c>
      <c r="EA9" s="45">
        <f>AVERAGE(DD64:DD75)</f>
        <v>8.359166666666665</v>
      </c>
      <c r="EB9" s="17">
        <f t="shared" si="44"/>
        <v>2.479166666666666</v>
      </c>
    </row>
    <row r="10" spans="1:132" s="8" customFormat="1" ht="12.75">
      <c r="A10" s="41" t="s">
        <v>18</v>
      </c>
      <c r="B10" s="20">
        <v>13.75</v>
      </c>
      <c r="C10" s="20">
        <v>28.25</v>
      </c>
      <c r="D10" s="20">
        <v>17.813</v>
      </c>
      <c r="E10" s="20"/>
      <c r="F10" s="20">
        <v>24.25</v>
      </c>
      <c r="G10" s="20">
        <v>19.125</v>
      </c>
      <c r="H10" s="20"/>
      <c r="I10" s="42"/>
      <c r="J10" s="20">
        <v>30.375</v>
      </c>
      <c r="K10" s="20">
        <v>21.625</v>
      </c>
      <c r="L10" s="20">
        <v>16.043</v>
      </c>
      <c r="M10" s="43">
        <v>22</v>
      </c>
      <c r="N10" s="20">
        <v>14.531</v>
      </c>
      <c r="O10" s="20">
        <v>28</v>
      </c>
      <c r="P10" s="20">
        <v>22.125</v>
      </c>
      <c r="Q10" s="41"/>
      <c r="R10" s="21">
        <v>0.255</v>
      </c>
      <c r="S10" s="21">
        <v>0.485</v>
      </c>
      <c r="T10" s="30">
        <v>0.322</v>
      </c>
      <c r="U10" s="21"/>
      <c r="V10" s="21">
        <v>0.465</v>
      </c>
      <c r="W10" s="21">
        <v>0.22</v>
      </c>
      <c r="X10" s="21"/>
      <c r="Y10" s="30"/>
      <c r="Z10" s="21">
        <v>0.44</v>
      </c>
      <c r="AA10" s="21">
        <v>0.36</v>
      </c>
      <c r="AB10" s="21">
        <v>0.226</v>
      </c>
      <c r="AC10" s="21">
        <v>0.305</v>
      </c>
      <c r="AD10" s="22">
        <v>0.199</v>
      </c>
      <c r="AE10" s="22">
        <v>0.368</v>
      </c>
      <c r="AF10" s="21">
        <v>0.338</v>
      </c>
      <c r="AG10" s="20"/>
      <c r="AH10" s="20">
        <f t="shared" si="1"/>
        <v>7.418181818181818</v>
      </c>
      <c r="AI10" s="20">
        <f t="shared" si="2"/>
        <v>6.867256637168142</v>
      </c>
      <c r="AJ10" s="20">
        <f t="shared" si="2"/>
        <v>7.230674226688374</v>
      </c>
      <c r="AK10" s="20"/>
      <c r="AL10" s="20">
        <f t="shared" si="3"/>
        <v>7.670103092783505</v>
      </c>
      <c r="AM10" s="20">
        <f t="shared" si="4"/>
        <v>4.601307189542483</v>
      </c>
      <c r="AN10" s="20"/>
      <c r="AO10" s="20"/>
      <c r="AP10" s="20">
        <f t="shared" si="5"/>
        <v>5.794238683127572</v>
      </c>
      <c r="AQ10" s="20">
        <f t="shared" si="6"/>
        <v>6.658959537572255</v>
      </c>
      <c r="AR10" s="20">
        <f t="shared" si="7"/>
        <v>5.6348563236302445</v>
      </c>
      <c r="AS10" s="20">
        <f t="shared" si="8"/>
        <v>5.545454545454546</v>
      </c>
      <c r="AT10" s="20">
        <f t="shared" si="9"/>
        <v>5.477943706558393</v>
      </c>
      <c r="AU10" s="20">
        <f t="shared" si="10"/>
        <v>5.257142857142857</v>
      </c>
      <c r="AV10" s="20">
        <f t="shared" si="11"/>
        <v>6.110734463276837</v>
      </c>
      <c r="AW10" s="20"/>
      <c r="AX10" s="20">
        <v>4.53</v>
      </c>
      <c r="AY10" s="20">
        <v>2.64</v>
      </c>
      <c r="AZ10" s="20">
        <v>2.52</v>
      </c>
      <c r="BA10" s="20"/>
      <c r="BB10" s="20">
        <v>3.5</v>
      </c>
      <c r="BC10" s="20">
        <v>4.48</v>
      </c>
      <c r="BD10" s="20"/>
      <c r="BE10" s="20"/>
      <c r="BF10" s="20">
        <v>3.91</v>
      </c>
      <c r="BG10" s="20">
        <v>3.33</v>
      </c>
      <c r="BH10" s="20">
        <v>2.51</v>
      </c>
      <c r="BI10" s="20">
        <v>3.37</v>
      </c>
      <c r="BJ10" s="20">
        <v>3.25</v>
      </c>
      <c r="BK10" s="20">
        <v>3.95</v>
      </c>
      <c r="BL10" s="20">
        <v>3.34</v>
      </c>
      <c r="BM10" s="40"/>
      <c r="BN10" s="40"/>
      <c r="BO10" s="20">
        <f t="shared" si="12"/>
        <v>7.754225454545454</v>
      </c>
      <c r="BP10" s="20">
        <f t="shared" si="13"/>
        <v>7.048552212389381</v>
      </c>
      <c r="BQ10" s="20">
        <f t="shared" si="13"/>
        <v>7.412887217200921</v>
      </c>
      <c r="BR10" s="20"/>
      <c r="BS10" s="20">
        <f t="shared" si="14"/>
        <v>7.938556701030928</v>
      </c>
      <c r="BT10" s="20">
        <f t="shared" si="15"/>
        <v>4.807445751633987</v>
      </c>
      <c r="BU10" s="20"/>
      <c r="BV10" s="20"/>
      <c r="BW10" s="20">
        <f t="shared" si="16"/>
        <v>6.0207934156378595</v>
      </c>
      <c r="BX10" s="20">
        <f t="shared" si="17"/>
        <v>6.880702890173412</v>
      </c>
      <c r="BY10" s="20">
        <f t="shared" si="18"/>
        <v>5.776291217353363</v>
      </c>
      <c r="BZ10" s="20">
        <f t="shared" si="19"/>
        <v>5.732336363636365</v>
      </c>
      <c r="CA10" s="20">
        <f t="shared" si="20"/>
        <v>5.655976877021541</v>
      </c>
      <c r="CB10" s="20">
        <f t="shared" si="21"/>
        <v>5.4648</v>
      </c>
      <c r="CC10" s="20">
        <f t="shared" si="22"/>
        <v>6.314832994350284</v>
      </c>
      <c r="CD10" s="40"/>
      <c r="CE10" s="20">
        <f t="shared" si="23"/>
        <v>12.284225454545453</v>
      </c>
      <c r="CF10" s="20">
        <f t="shared" si="24"/>
        <v>9.68855221238938</v>
      </c>
      <c r="CG10" s="20">
        <f t="shared" si="24"/>
        <v>9.932887217200921</v>
      </c>
      <c r="CH10" s="20"/>
      <c r="CI10" s="20">
        <f t="shared" si="25"/>
        <v>11.438556701030928</v>
      </c>
      <c r="CJ10" s="20">
        <f t="shared" si="26"/>
        <v>9.287445751633987</v>
      </c>
      <c r="CK10" s="20"/>
      <c r="CL10" s="20"/>
      <c r="CM10" s="20">
        <f t="shared" si="27"/>
        <v>9.93079341563786</v>
      </c>
      <c r="CN10" s="20">
        <f t="shared" si="28"/>
        <v>10.210702890173412</v>
      </c>
      <c r="CO10" s="20">
        <f t="shared" si="29"/>
        <v>8.286291217353362</v>
      </c>
      <c r="CP10" s="20">
        <f t="shared" si="30"/>
        <v>9.102336363636365</v>
      </c>
      <c r="CQ10" s="20">
        <f t="shared" si="31"/>
        <v>8.90597687702154</v>
      </c>
      <c r="CR10" s="20">
        <f t="shared" si="32"/>
        <v>9.4148</v>
      </c>
      <c r="CS10" s="20">
        <f t="shared" si="33"/>
        <v>9.654832994350283</v>
      </c>
      <c r="CT10" s="40"/>
      <c r="CU10" s="20">
        <f t="shared" si="34"/>
        <v>21.490583333333333</v>
      </c>
      <c r="CV10" s="20">
        <f t="shared" si="35"/>
        <v>0.3319166666666667</v>
      </c>
      <c r="CW10" s="20">
        <f t="shared" si="36"/>
        <v>6.188904423427252</v>
      </c>
      <c r="CX10" s="20">
        <f t="shared" si="37"/>
        <v>3.4441666666666677</v>
      </c>
      <c r="CY10" s="20">
        <f t="shared" si="38"/>
        <v>6.400616757914457</v>
      </c>
      <c r="CZ10" s="20">
        <f t="shared" si="39"/>
        <v>9.844783424581125</v>
      </c>
      <c r="DA10" s="43">
        <f t="shared" si="40"/>
        <v>2.984783424581125</v>
      </c>
      <c r="DB10" s="20">
        <v>6.86</v>
      </c>
      <c r="DC10" s="43">
        <f t="shared" si="41"/>
        <v>1.2499999999999991</v>
      </c>
      <c r="DD10" s="20">
        <v>8.11</v>
      </c>
      <c r="DE10" s="40"/>
      <c r="DF10" s="31"/>
      <c r="DG10" s="31" t="s">
        <v>10</v>
      </c>
      <c r="DH10" s="45">
        <f aca="true" t="shared" si="55" ref="DH10:DO10">AVERAGE(CU22:CU24)</f>
        <v>24.064166666666665</v>
      </c>
      <c r="DI10" s="45">
        <f t="shared" si="55"/>
        <v>0.3398611111111111</v>
      </c>
      <c r="DJ10" s="45">
        <f t="shared" si="55"/>
        <v>5.69457279595485</v>
      </c>
      <c r="DK10" s="45">
        <f t="shared" si="55"/>
        <v>3.6425000000000005</v>
      </c>
      <c r="DL10" s="45">
        <f t="shared" si="55"/>
        <v>5.901275162367605</v>
      </c>
      <c r="DM10" s="45">
        <f t="shared" si="55"/>
        <v>9.543775162367607</v>
      </c>
      <c r="DN10" s="20">
        <f t="shared" si="55"/>
        <v>2.530441829034273</v>
      </c>
      <c r="DO10" s="20">
        <f t="shared" si="55"/>
        <v>7.013333333333333</v>
      </c>
      <c r="DP10" s="20">
        <f>AVERAGE(DD22:DD24)</f>
        <v>8.366666666666665</v>
      </c>
      <c r="DR10" s="31">
        <v>2001</v>
      </c>
      <c r="DS10" s="45">
        <f>AVERAGE(CU76:CU87)</f>
        <v>28.78222222222223</v>
      </c>
      <c r="DT10" s="45">
        <f aca="true" t="shared" si="56" ref="DT10:DZ10">AVERAGE(CV76:CV87)</f>
        <v>0.33983333333333327</v>
      </c>
      <c r="DU10" s="45">
        <f t="shared" si="56"/>
        <v>4.6947222263181105</v>
      </c>
      <c r="DV10" s="45">
        <f t="shared" si="56"/>
        <v>6.638958333333334</v>
      </c>
      <c r="DW10" s="45">
        <f t="shared" si="56"/>
        <v>5.000984179216686</v>
      </c>
      <c r="DX10" s="45">
        <f t="shared" si="56"/>
        <v>11.63994251255002</v>
      </c>
      <c r="DY10" s="45">
        <f t="shared" si="56"/>
        <v>6.1724425125500195</v>
      </c>
      <c r="DZ10" s="45">
        <f t="shared" si="56"/>
        <v>5.467500000000001</v>
      </c>
      <c r="EA10" s="45">
        <f>AVERAGE(DD76:DD87)</f>
        <v>7.9975</v>
      </c>
      <c r="EB10" s="17">
        <f t="shared" si="44"/>
        <v>2.5299999999999985</v>
      </c>
    </row>
    <row r="11" spans="1:132" s="8" customFormat="1" ht="12.75">
      <c r="A11" s="41" t="s">
        <v>19</v>
      </c>
      <c r="B11" s="20">
        <v>13.437666666666667</v>
      </c>
      <c r="C11" s="20">
        <v>28.5</v>
      </c>
      <c r="D11" s="20">
        <v>18.063</v>
      </c>
      <c r="E11" s="20"/>
      <c r="F11" s="20">
        <v>26.375</v>
      </c>
      <c r="G11" s="20">
        <v>19.438</v>
      </c>
      <c r="H11" s="20"/>
      <c r="I11" s="42"/>
      <c r="J11" s="20">
        <v>30.625</v>
      </c>
      <c r="K11" s="20">
        <v>23.125</v>
      </c>
      <c r="L11" s="20">
        <v>15.96</v>
      </c>
      <c r="M11" s="43">
        <v>21.125</v>
      </c>
      <c r="N11" s="20">
        <v>15.562</v>
      </c>
      <c r="O11" s="20">
        <v>26.875</v>
      </c>
      <c r="P11" s="20">
        <v>21.313</v>
      </c>
      <c r="Q11" s="41"/>
      <c r="R11" s="21">
        <v>0.255</v>
      </c>
      <c r="S11" s="21">
        <v>0.485</v>
      </c>
      <c r="T11" s="30">
        <v>0.322</v>
      </c>
      <c r="U11" s="21"/>
      <c r="V11" s="21">
        <v>0.465</v>
      </c>
      <c r="W11" s="21">
        <v>0.22</v>
      </c>
      <c r="X11" s="21"/>
      <c r="Y11" s="30"/>
      <c r="Z11" s="21">
        <v>0.44</v>
      </c>
      <c r="AA11" s="21">
        <v>0.36</v>
      </c>
      <c r="AB11" s="21">
        <v>0.226</v>
      </c>
      <c r="AC11" s="21">
        <v>0.305</v>
      </c>
      <c r="AD11" s="22">
        <v>0.206</v>
      </c>
      <c r="AE11" s="22">
        <v>0.368</v>
      </c>
      <c r="AF11" s="21">
        <v>0.338</v>
      </c>
      <c r="AG11" s="20"/>
      <c r="AH11" s="20">
        <f t="shared" si="1"/>
        <v>7.59060352739811</v>
      </c>
      <c r="AI11" s="20">
        <f t="shared" si="2"/>
        <v>6.807017543859649</v>
      </c>
      <c r="AJ11" s="20">
        <f t="shared" si="2"/>
        <v>7.130598460942259</v>
      </c>
      <c r="AK11" s="20"/>
      <c r="AL11" s="20">
        <f t="shared" si="3"/>
        <v>7.052132701421801</v>
      </c>
      <c r="AM11" s="20">
        <f t="shared" si="4"/>
        <v>4.527214734026135</v>
      </c>
      <c r="AN11" s="20"/>
      <c r="AO11" s="20"/>
      <c r="AP11" s="20">
        <f t="shared" si="5"/>
        <v>5.746938775510204</v>
      </c>
      <c r="AQ11" s="20">
        <f t="shared" si="6"/>
        <v>6.227027027027027</v>
      </c>
      <c r="AR11" s="20">
        <f t="shared" si="7"/>
        <v>5.664160401002507</v>
      </c>
      <c r="AS11" s="20">
        <f t="shared" si="8"/>
        <v>5.775147928994083</v>
      </c>
      <c r="AT11" s="20">
        <f t="shared" si="9"/>
        <v>5.294949235316797</v>
      </c>
      <c r="AU11" s="20">
        <f t="shared" si="10"/>
        <v>5.477209302325581</v>
      </c>
      <c r="AV11" s="20">
        <f t="shared" si="11"/>
        <v>6.343546192464694</v>
      </c>
      <c r="AW11" s="20"/>
      <c r="AX11" s="20">
        <v>4.53</v>
      </c>
      <c r="AY11" s="20">
        <v>2.49</v>
      </c>
      <c r="AZ11" s="20">
        <v>2.67</v>
      </c>
      <c r="BA11" s="20"/>
      <c r="BB11" s="20">
        <v>3.5</v>
      </c>
      <c r="BC11" s="20">
        <v>4.43</v>
      </c>
      <c r="BD11" s="20"/>
      <c r="BE11" s="20"/>
      <c r="BF11" s="20">
        <v>4.17</v>
      </c>
      <c r="BG11" s="20">
        <v>3.33</v>
      </c>
      <c r="BH11" s="20">
        <v>2.51</v>
      </c>
      <c r="BI11" s="20">
        <v>3.37</v>
      </c>
      <c r="BJ11" s="20">
        <v>3.25</v>
      </c>
      <c r="BK11" s="20">
        <v>3.73</v>
      </c>
      <c r="BL11" s="20">
        <v>3.15</v>
      </c>
      <c r="BM11" s="40"/>
      <c r="BN11" s="40"/>
      <c r="BO11" s="20">
        <f t="shared" si="12"/>
        <v>7.934457867189243</v>
      </c>
      <c r="BP11" s="20">
        <f t="shared" si="13"/>
        <v>6.976512280701754</v>
      </c>
      <c r="BQ11" s="20">
        <f t="shared" si="13"/>
        <v>7.320985439849417</v>
      </c>
      <c r="BR11" s="20"/>
      <c r="BS11" s="20">
        <f t="shared" si="14"/>
        <v>7.298957345971563</v>
      </c>
      <c r="BT11" s="20">
        <f t="shared" si="15"/>
        <v>4.727770346743493</v>
      </c>
      <c r="BU11" s="20"/>
      <c r="BV11" s="20"/>
      <c r="BW11" s="20">
        <f t="shared" si="16"/>
        <v>5.98658612244898</v>
      </c>
      <c r="BX11" s="20">
        <f t="shared" si="17"/>
        <v>6.434387027027028</v>
      </c>
      <c r="BY11" s="20">
        <f t="shared" si="18"/>
        <v>5.806330827067669</v>
      </c>
      <c r="BZ11" s="20">
        <f t="shared" si="19"/>
        <v>5.969770414201184</v>
      </c>
      <c r="CA11" s="20">
        <f t="shared" si="20"/>
        <v>5.467035085464593</v>
      </c>
      <c r="CB11" s="20">
        <f t="shared" si="21"/>
        <v>5.681509209302326</v>
      </c>
      <c r="CC11" s="20">
        <f t="shared" si="22"/>
        <v>6.543367897527332</v>
      </c>
      <c r="CD11" s="40"/>
      <c r="CE11" s="20">
        <f t="shared" si="23"/>
        <v>12.464457867189243</v>
      </c>
      <c r="CF11" s="20">
        <f t="shared" si="24"/>
        <v>9.466512280701753</v>
      </c>
      <c r="CG11" s="20">
        <f t="shared" si="24"/>
        <v>9.990985439849418</v>
      </c>
      <c r="CH11" s="20"/>
      <c r="CI11" s="20">
        <f t="shared" si="25"/>
        <v>10.798957345971562</v>
      </c>
      <c r="CJ11" s="20">
        <f t="shared" si="26"/>
        <v>9.157770346743494</v>
      </c>
      <c r="CK11" s="20"/>
      <c r="CL11" s="20"/>
      <c r="CM11" s="20">
        <f t="shared" si="27"/>
        <v>10.15658612244898</v>
      </c>
      <c r="CN11" s="20">
        <f t="shared" si="28"/>
        <v>9.764387027027027</v>
      </c>
      <c r="CO11" s="20">
        <f t="shared" si="29"/>
        <v>8.316330827067668</v>
      </c>
      <c r="CP11" s="20">
        <f t="shared" si="30"/>
        <v>9.339770414201183</v>
      </c>
      <c r="CQ11" s="20">
        <f t="shared" si="31"/>
        <v>8.717035085464593</v>
      </c>
      <c r="CR11" s="20">
        <f t="shared" si="32"/>
        <v>9.411509209302325</v>
      </c>
      <c r="CS11" s="20">
        <f t="shared" si="33"/>
        <v>9.693367897527333</v>
      </c>
      <c r="CT11" s="40"/>
      <c r="CU11" s="20">
        <f t="shared" si="34"/>
        <v>21.699888888888893</v>
      </c>
      <c r="CV11" s="20">
        <f t="shared" si="35"/>
        <v>0.3325</v>
      </c>
      <c r="CW11" s="20">
        <f t="shared" si="36"/>
        <v>6.136378819190738</v>
      </c>
      <c r="CX11" s="20">
        <f t="shared" si="37"/>
        <v>3.4274999999999998</v>
      </c>
      <c r="CY11" s="20">
        <f t="shared" si="38"/>
        <v>6.345639155291214</v>
      </c>
      <c r="CZ11" s="20">
        <f t="shared" si="39"/>
        <v>9.773139155291215</v>
      </c>
      <c r="DA11" s="43">
        <f t="shared" si="40"/>
        <v>3.1231391552912147</v>
      </c>
      <c r="DB11" s="20">
        <v>6.65</v>
      </c>
      <c r="DC11" s="43">
        <f t="shared" si="41"/>
        <v>1.5899999999999999</v>
      </c>
      <c r="DD11" s="20">
        <v>8.24</v>
      </c>
      <c r="DE11" s="40"/>
      <c r="DF11" s="31"/>
      <c r="DG11" s="31" t="s">
        <v>11</v>
      </c>
      <c r="DH11" s="45">
        <f aca="true" t="shared" si="57" ref="DH11:DO11">AVERAGE(CU25:CU27)</f>
        <v>24.14276851851852</v>
      </c>
      <c r="DI11" s="45">
        <f t="shared" si="57"/>
        <v>0.3400833333333333</v>
      </c>
      <c r="DJ11" s="45">
        <f t="shared" si="57"/>
        <v>5.676773927540114</v>
      </c>
      <c r="DK11" s="45">
        <f t="shared" si="57"/>
        <v>3.6552777777777776</v>
      </c>
      <c r="DL11" s="45">
        <f t="shared" si="57"/>
        <v>5.882838186767233</v>
      </c>
      <c r="DM11" s="45">
        <f t="shared" si="57"/>
        <v>9.538115964545009</v>
      </c>
      <c r="DN11" s="20">
        <f t="shared" si="57"/>
        <v>2.9814492978783433</v>
      </c>
      <c r="DO11" s="20">
        <f t="shared" si="57"/>
        <v>6.5566666666666675</v>
      </c>
      <c r="DP11" s="20">
        <f>AVERAGE(DD25:DD27)</f>
        <v>8</v>
      </c>
      <c r="DR11" s="31">
        <v>2002</v>
      </c>
      <c r="DS11" s="45">
        <f>AVERAGE(CU88:CU99)</f>
        <v>27.49111111111111</v>
      </c>
      <c r="DT11" s="45">
        <f aca="true" t="shared" si="58" ref="DT11:DZ11">AVERAGE(CV88:CV99)</f>
        <v>0.3416342592592592</v>
      </c>
      <c r="DU11" s="45">
        <f t="shared" si="58"/>
        <v>5.31119173591031</v>
      </c>
      <c r="DV11" s="45">
        <f t="shared" si="58"/>
        <v>7.015347222222222</v>
      </c>
      <c r="DW11" s="45">
        <f t="shared" si="58"/>
        <v>5.678965818550439</v>
      </c>
      <c r="DX11" s="45">
        <f t="shared" si="58"/>
        <v>12.694313040772661</v>
      </c>
      <c r="DY11" s="45">
        <f t="shared" si="58"/>
        <v>7.288479707439328</v>
      </c>
      <c r="DZ11" s="45">
        <f t="shared" si="58"/>
        <v>5.405833333333334</v>
      </c>
      <c r="EA11" s="45">
        <f>AVERAGE(DD88:DD99)</f>
        <v>7.988333333333333</v>
      </c>
      <c r="EB11" s="17">
        <f t="shared" si="44"/>
        <v>2.5824999999999996</v>
      </c>
    </row>
    <row r="12" spans="1:132" s="8" customFormat="1" ht="12.75">
      <c r="A12" s="41" t="s">
        <v>20</v>
      </c>
      <c r="B12" s="20">
        <v>13.937666666666667</v>
      </c>
      <c r="C12" s="20">
        <v>29.25</v>
      </c>
      <c r="D12" s="20">
        <v>18.813</v>
      </c>
      <c r="E12" s="20"/>
      <c r="F12" s="20">
        <v>27.75</v>
      </c>
      <c r="G12" s="20">
        <v>20.438</v>
      </c>
      <c r="H12" s="20"/>
      <c r="I12" s="42"/>
      <c r="J12" s="20">
        <v>33.625</v>
      </c>
      <c r="K12" s="20">
        <v>24</v>
      </c>
      <c r="L12" s="20">
        <v>16.708</v>
      </c>
      <c r="M12" s="43">
        <v>23.5</v>
      </c>
      <c r="N12" s="20">
        <v>16.219</v>
      </c>
      <c r="O12" s="20">
        <v>28.375</v>
      </c>
      <c r="P12" s="20">
        <v>22.688</v>
      </c>
      <c r="Q12" s="41"/>
      <c r="R12" s="21">
        <v>0.255</v>
      </c>
      <c r="S12" s="21">
        <v>0.485</v>
      </c>
      <c r="T12" s="30">
        <v>0.322</v>
      </c>
      <c r="U12" s="21"/>
      <c r="V12" s="21">
        <v>0.465</v>
      </c>
      <c r="W12" s="21">
        <v>0.22</v>
      </c>
      <c r="X12" s="21"/>
      <c r="Y12" s="30"/>
      <c r="Z12" s="21">
        <v>0.44</v>
      </c>
      <c r="AA12" s="21">
        <v>0.36</v>
      </c>
      <c r="AB12" s="21">
        <v>0.226</v>
      </c>
      <c r="AC12" s="21">
        <v>0.305</v>
      </c>
      <c r="AD12" s="22">
        <v>0.206</v>
      </c>
      <c r="AE12" s="22">
        <v>0.368</v>
      </c>
      <c r="AF12" s="21">
        <v>0.338</v>
      </c>
      <c r="AG12" s="20"/>
      <c r="AH12" s="20">
        <f t="shared" si="1"/>
        <v>7.3182981369430555</v>
      </c>
      <c r="AI12" s="20">
        <f t="shared" si="2"/>
        <v>6.632478632478633</v>
      </c>
      <c r="AJ12" s="20">
        <f t="shared" si="2"/>
        <v>6.846329665656728</v>
      </c>
      <c r="AK12" s="20"/>
      <c r="AL12" s="20">
        <f t="shared" si="3"/>
        <v>6.702702702702703</v>
      </c>
      <c r="AM12" s="20">
        <f t="shared" si="4"/>
        <v>4.3057050592034445</v>
      </c>
      <c r="AN12" s="20"/>
      <c r="AO12" s="20"/>
      <c r="AP12" s="20">
        <f t="shared" si="5"/>
        <v>5.234200743494424</v>
      </c>
      <c r="AQ12" s="20">
        <f t="shared" si="6"/>
        <v>6</v>
      </c>
      <c r="AR12" s="20">
        <f t="shared" si="7"/>
        <v>5.41058175724204</v>
      </c>
      <c r="AS12" s="20">
        <f t="shared" si="8"/>
        <v>5.191489361702128</v>
      </c>
      <c r="AT12" s="20">
        <f t="shared" si="9"/>
        <v>5.080461187496145</v>
      </c>
      <c r="AU12" s="20">
        <f t="shared" si="10"/>
        <v>5.187665198237885</v>
      </c>
      <c r="AV12" s="20">
        <f t="shared" si="11"/>
        <v>5.959097320169254</v>
      </c>
      <c r="AW12" s="20"/>
      <c r="AX12" s="20">
        <v>4.53</v>
      </c>
      <c r="AY12" s="20">
        <v>2.49</v>
      </c>
      <c r="AZ12" s="20">
        <v>2.59</v>
      </c>
      <c r="BA12" s="20"/>
      <c r="BB12" s="20">
        <v>3.5</v>
      </c>
      <c r="BC12" s="20">
        <v>4.43</v>
      </c>
      <c r="BD12" s="20"/>
      <c r="BE12" s="20"/>
      <c r="BF12" s="20">
        <v>4.33</v>
      </c>
      <c r="BG12" s="20">
        <v>3.33</v>
      </c>
      <c r="BH12" s="20">
        <v>2.51</v>
      </c>
      <c r="BI12" s="20">
        <v>3.41</v>
      </c>
      <c r="BJ12" s="20">
        <v>3</v>
      </c>
      <c r="BK12" s="20">
        <v>3.62</v>
      </c>
      <c r="BL12" s="20">
        <v>3.15</v>
      </c>
      <c r="BM12" s="40"/>
      <c r="BN12" s="40"/>
      <c r="BO12" s="20">
        <f t="shared" si="12"/>
        <v>7.649817042546575</v>
      </c>
      <c r="BP12" s="20">
        <f t="shared" si="13"/>
        <v>6.797627350427351</v>
      </c>
      <c r="BQ12" s="20">
        <f t="shared" si="13"/>
        <v>7.023649603997237</v>
      </c>
      <c r="BR12" s="20"/>
      <c r="BS12" s="20">
        <f t="shared" si="14"/>
        <v>6.937297297297297</v>
      </c>
      <c r="BT12" s="20">
        <f t="shared" si="15"/>
        <v>4.4964477933261575</v>
      </c>
      <c r="BU12" s="20"/>
      <c r="BV12" s="20"/>
      <c r="BW12" s="20">
        <f t="shared" si="16"/>
        <v>5.460841635687732</v>
      </c>
      <c r="BX12" s="20">
        <f t="shared" si="17"/>
        <v>6.199800000000001</v>
      </c>
      <c r="BY12" s="20">
        <f t="shared" si="18"/>
        <v>5.546387359348815</v>
      </c>
      <c r="BZ12" s="20">
        <f t="shared" si="19"/>
        <v>5.36851914893617</v>
      </c>
      <c r="CA12" s="20">
        <f t="shared" si="20"/>
        <v>5.2328750231210295</v>
      </c>
      <c r="CB12" s="20">
        <f t="shared" si="21"/>
        <v>5.3754586784140965</v>
      </c>
      <c r="CC12" s="20">
        <f t="shared" si="22"/>
        <v>6.146808885754585</v>
      </c>
      <c r="CD12" s="40"/>
      <c r="CE12" s="20">
        <f t="shared" si="23"/>
        <v>12.179817042546574</v>
      </c>
      <c r="CF12" s="20">
        <f t="shared" si="24"/>
        <v>9.28762735042735</v>
      </c>
      <c r="CG12" s="20">
        <f t="shared" si="24"/>
        <v>9.613649603997237</v>
      </c>
      <c r="CH12" s="20"/>
      <c r="CI12" s="20">
        <f t="shared" si="25"/>
        <v>10.437297297297297</v>
      </c>
      <c r="CJ12" s="20">
        <f t="shared" si="26"/>
        <v>8.926447793326158</v>
      </c>
      <c r="CK12" s="20"/>
      <c r="CL12" s="20"/>
      <c r="CM12" s="20">
        <f t="shared" si="27"/>
        <v>9.790841635687732</v>
      </c>
      <c r="CN12" s="20">
        <f t="shared" si="28"/>
        <v>9.529800000000002</v>
      </c>
      <c r="CO12" s="20">
        <f t="shared" si="29"/>
        <v>8.056387359348815</v>
      </c>
      <c r="CP12" s="20">
        <f t="shared" si="30"/>
        <v>8.77851914893617</v>
      </c>
      <c r="CQ12" s="20">
        <f t="shared" si="31"/>
        <v>8.232875023121029</v>
      </c>
      <c r="CR12" s="20">
        <f t="shared" si="32"/>
        <v>8.995458678414096</v>
      </c>
      <c r="CS12" s="20">
        <f t="shared" si="33"/>
        <v>9.296808885754585</v>
      </c>
      <c r="CT12" s="40"/>
      <c r="CU12" s="20">
        <f t="shared" si="34"/>
        <v>22.941972222222223</v>
      </c>
      <c r="CV12" s="20">
        <f t="shared" si="35"/>
        <v>0.3325</v>
      </c>
      <c r="CW12" s="20">
        <f t="shared" si="36"/>
        <v>5.82241748044387</v>
      </c>
      <c r="CX12" s="20">
        <f t="shared" si="37"/>
        <v>3.407499999999999</v>
      </c>
      <c r="CY12" s="20">
        <f t="shared" si="38"/>
        <v>6.0196274849047535</v>
      </c>
      <c r="CZ12" s="20">
        <f t="shared" si="39"/>
        <v>9.427127484904753</v>
      </c>
      <c r="DA12" s="43">
        <f t="shared" si="40"/>
        <v>2.937127484904753</v>
      </c>
      <c r="DB12" s="20">
        <v>6.49</v>
      </c>
      <c r="DC12" s="43">
        <f t="shared" si="41"/>
        <v>1.4900000000000002</v>
      </c>
      <c r="DD12" s="20">
        <v>7.98</v>
      </c>
      <c r="DE12" s="40"/>
      <c r="DF12" s="31">
        <v>1997</v>
      </c>
      <c r="DG12" s="31" t="s">
        <v>8</v>
      </c>
      <c r="DH12" s="45">
        <f aca="true" t="shared" si="59" ref="DH12:DO12">AVERAGE(CU28:CU30)</f>
        <v>23.867092592592588</v>
      </c>
      <c r="DI12" s="45">
        <f t="shared" si="59"/>
        <v>0.34355555555555556</v>
      </c>
      <c r="DJ12" s="45">
        <f t="shared" si="59"/>
        <v>5.787218422874392</v>
      </c>
      <c r="DK12" s="45">
        <f t="shared" si="59"/>
        <v>3.584722222222222</v>
      </c>
      <c r="DL12" s="45">
        <f t="shared" si="59"/>
        <v>5.993702775178409</v>
      </c>
      <c r="DM12" s="45">
        <f t="shared" si="59"/>
        <v>9.578424997400631</v>
      </c>
      <c r="DN12" s="20">
        <f t="shared" si="59"/>
        <v>2.678424997400631</v>
      </c>
      <c r="DO12" s="20">
        <f t="shared" si="59"/>
        <v>6.8999999999999995</v>
      </c>
      <c r="DP12" s="20">
        <f>AVERAGE(DD28:DD30)</f>
        <v>8.153333333333334</v>
      </c>
      <c r="DR12" s="31">
        <v>2003</v>
      </c>
      <c r="DS12" s="45">
        <f>AVERAGE(CU100:CU111)</f>
        <v>27.555868055555553</v>
      </c>
      <c r="DT12" s="45">
        <f aca="true" t="shared" si="60" ref="DT12:DZ12">AVERAGE(CV100:CV111)</f>
        <v>0.3127939814814815</v>
      </c>
      <c r="DU12" s="45">
        <f t="shared" si="60"/>
        <v>4.624987877244599</v>
      </c>
      <c r="DV12" s="45">
        <f t="shared" si="60"/>
        <v>5.907152777777778</v>
      </c>
      <c r="DW12" s="45">
        <f t="shared" si="60"/>
        <v>4.898724011591576</v>
      </c>
      <c r="DX12" s="45">
        <f t="shared" si="60"/>
        <v>10.805876789369352</v>
      </c>
      <c r="DY12" s="45">
        <f t="shared" si="60"/>
        <v>5.773376789369354</v>
      </c>
      <c r="DZ12" s="45">
        <f t="shared" si="60"/>
        <v>5.0325</v>
      </c>
      <c r="EA12" s="45">
        <f>AVERAGE(DD100:DD111)</f>
        <v>6.802500000000001</v>
      </c>
      <c r="EB12" s="17">
        <f t="shared" si="44"/>
        <v>1.7700000000000014</v>
      </c>
    </row>
    <row r="13" spans="1:132" s="8" customFormat="1" ht="12.75">
      <c r="A13" s="41" t="s">
        <v>21</v>
      </c>
      <c r="B13" s="20">
        <v>14.312666666666667</v>
      </c>
      <c r="C13" s="20">
        <v>30.5</v>
      </c>
      <c r="D13" s="20">
        <v>19.875</v>
      </c>
      <c r="E13" s="20"/>
      <c r="F13" s="20">
        <v>27.75</v>
      </c>
      <c r="G13" s="20">
        <v>20.938</v>
      </c>
      <c r="H13" s="20"/>
      <c r="I13" s="42"/>
      <c r="J13" s="20">
        <v>32.75</v>
      </c>
      <c r="K13" s="20">
        <v>25.375</v>
      </c>
      <c r="L13" s="20">
        <v>16.458</v>
      </c>
      <c r="M13" s="43">
        <v>23.875</v>
      </c>
      <c r="N13" s="20">
        <v>15.844</v>
      </c>
      <c r="O13" s="20">
        <v>29.5</v>
      </c>
      <c r="P13" s="20">
        <v>23.625</v>
      </c>
      <c r="Q13" s="41"/>
      <c r="R13" s="21">
        <v>0.255</v>
      </c>
      <c r="S13" s="21">
        <v>0.485</v>
      </c>
      <c r="T13" s="30">
        <v>0.322</v>
      </c>
      <c r="U13" s="21"/>
      <c r="V13" s="21">
        <v>0.465</v>
      </c>
      <c r="W13" s="21">
        <v>0.22</v>
      </c>
      <c r="X13" s="21"/>
      <c r="Y13" s="30"/>
      <c r="Z13" s="21">
        <v>0.44</v>
      </c>
      <c r="AA13" s="21">
        <v>0.36</v>
      </c>
      <c r="AB13" s="21">
        <v>0.226</v>
      </c>
      <c r="AC13" s="21">
        <v>0.305</v>
      </c>
      <c r="AD13" s="22">
        <v>0.206</v>
      </c>
      <c r="AE13" s="22">
        <v>0.368</v>
      </c>
      <c r="AF13" s="21">
        <v>0.338</v>
      </c>
      <c r="AG13" s="20"/>
      <c r="AH13" s="20">
        <f t="shared" si="1"/>
        <v>7.1265545670501655</v>
      </c>
      <c r="AI13" s="20">
        <f t="shared" si="2"/>
        <v>6.360655737704918</v>
      </c>
      <c r="AJ13" s="20">
        <f t="shared" si="2"/>
        <v>6.480503144654088</v>
      </c>
      <c r="AK13" s="20"/>
      <c r="AL13" s="20">
        <f t="shared" si="3"/>
        <v>6.702702702702703</v>
      </c>
      <c r="AM13" s="20">
        <f t="shared" si="4"/>
        <v>4.202884707230872</v>
      </c>
      <c r="AN13" s="20"/>
      <c r="AO13" s="20"/>
      <c r="AP13" s="20">
        <f t="shared" si="5"/>
        <v>5.374045801526718</v>
      </c>
      <c r="AQ13" s="20">
        <f t="shared" si="6"/>
        <v>5.674876847290641</v>
      </c>
      <c r="AR13" s="20">
        <f t="shared" si="7"/>
        <v>5.492769473812129</v>
      </c>
      <c r="AS13" s="20">
        <f t="shared" si="8"/>
        <v>5.109947643979058</v>
      </c>
      <c r="AT13" s="20">
        <f t="shared" si="9"/>
        <v>5.200706892198939</v>
      </c>
      <c r="AU13" s="20">
        <f t="shared" si="10"/>
        <v>4.989830508474576</v>
      </c>
      <c r="AV13" s="20">
        <f t="shared" si="11"/>
        <v>5.722751322751323</v>
      </c>
      <c r="AW13" s="20"/>
      <c r="AX13" s="20">
        <v>4.03</v>
      </c>
      <c r="AY13" s="20">
        <v>2.27</v>
      </c>
      <c r="AZ13" s="20">
        <v>2.47</v>
      </c>
      <c r="BA13" s="20"/>
      <c r="BB13" s="20">
        <v>3.5</v>
      </c>
      <c r="BC13" s="20">
        <v>4.43</v>
      </c>
      <c r="BD13" s="20"/>
      <c r="BE13" s="20"/>
      <c r="BF13" s="20">
        <v>4.5</v>
      </c>
      <c r="BG13" s="20">
        <v>3.23</v>
      </c>
      <c r="BH13" s="20">
        <v>2.51</v>
      </c>
      <c r="BI13" s="20">
        <v>3.42</v>
      </c>
      <c r="BJ13" s="20">
        <v>3</v>
      </c>
      <c r="BK13" s="20">
        <v>3.55</v>
      </c>
      <c r="BL13" s="20">
        <v>3.15</v>
      </c>
      <c r="BM13" s="40"/>
      <c r="BN13" s="40"/>
      <c r="BO13" s="20">
        <f t="shared" si="12"/>
        <v>7.413754716102288</v>
      </c>
      <c r="BP13" s="20">
        <f t="shared" si="13"/>
        <v>6.505042622950819</v>
      </c>
      <c r="BQ13" s="20">
        <f t="shared" si="13"/>
        <v>6.640571572327044</v>
      </c>
      <c r="BR13" s="20"/>
      <c r="BS13" s="20">
        <f t="shared" si="14"/>
        <v>6.937297297297297</v>
      </c>
      <c r="BT13" s="20">
        <f t="shared" si="15"/>
        <v>4.3890724997612</v>
      </c>
      <c r="BU13" s="20"/>
      <c r="BV13" s="20"/>
      <c r="BW13" s="20">
        <f t="shared" si="16"/>
        <v>5.615877862595419</v>
      </c>
      <c r="BX13" s="20">
        <f t="shared" si="17"/>
        <v>5.858175369458128</v>
      </c>
      <c r="BY13" s="20">
        <f t="shared" si="18"/>
        <v>5.630637987604813</v>
      </c>
      <c r="BZ13" s="20">
        <f t="shared" si="19"/>
        <v>5.284707853403141</v>
      </c>
      <c r="CA13" s="20">
        <f t="shared" si="20"/>
        <v>5.356728098964907</v>
      </c>
      <c r="CB13" s="20">
        <f t="shared" si="21"/>
        <v>5.166969491525424</v>
      </c>
      <c r="CC13" s="20">
        <f t="shared" si="22"/>
        <v>5.90301798941799</v>
      </c>
      <c r="CD13" s="40"/>
      <c r="CE13" s="20">
        <f t="shared" si="23"/>
        <v>11.443754716102287</v>
      </c>
      <c r="CF13" s="20">
        <f t="shared" si="24"/>
        <v>8.775042622950819</v>
      </c>
      <c r="CG13" s="20">
        <f t="shared" si="24"/>
        <v>9.110571572327045</v>
      </c>
      <c r="CH13" s="20"/>
      <c r="CI13" s="20">
        <f t="shared" si="25"/>
        <v>10.437297297297297</v>
      </c>
      <c r="CJ13" s="20">
        <f t="shared" si="26"/>
        <v>8.8190724997612</v>
      </c>
      <c r="CK13" s="20"/>
      <c r="CL13" s="20"/>
      <c r="CM13" s="20">
        <f t="shared" si="27"/>
        <v>10.115877862595418</v>
      </c>
      <c r="CN13" s="20">
        <f t="shared" si="28"/>
        <v>9.088175369458128</v>
      </c>
      <c r="CO13" s="20">
        <f t="shared" si="29"/>
        <v>8.140637987604812</v>
      </c>
      <c r="CP13" s="20">
        <f t="shared" si="30"/>
        <v>8.704707853403141</v>
      </c>
      <c r="CQ13" s="20">
        <f t="shared" si="31"/>
        <v>8.356728098964908</v>
      </c>
      <c r="CR13" s="20">
        <f t="shared" si="32"/>
        <v>8.716969491525424</v>
      </c>
      <c r="CS13" s="20">
        <f t="shared" si="33"/>
        <v>9.05301798941799</v>
      </c>
      <c r="CT13" s="40"/>
      <c r="CU13" s="20">
        <f t="shared" si="34"/>
        <v>23.400222222222226</v>
      </c>
      <c r="CV13" s="20">
        <f t="shared" si="35"/>
        <v>0.3325</v>
      </c>
      <c r="CW13" s="20">
        <f t="shared" si="36"/>
        <v>5.703185779114677</v>
      </c>
      <c r="CX13" s="20">
        <f t="shared" si="37"/>
        <v>3.3383333333333334</v>
      </c>
      <c r="CY13" s="20">
        <f t="shared" si="38"/>
        <v>5.891821113450706</v>
      </c>
      <c r="CZ13" s="20">
        <f t="shared" si="39"/>
        <v>9.230154446784038</v>
      </c>
      <c r="DA13" s="43">
        <f t="shared" si="40"/>
        <v>2.890154446784038</v>
      </c>
      <c r="DB13" s="20">
        <v>6.34</v>
      </c>
      <c r="DC13" s="43">
        <f t="shared" si="41"/>
        <v>1.4800000000000004</v>
      </c>
      <c r="DD13" s="20">
        <v>7.82</v>
      </c>
      <c r="DE13" s="40"/>
      <c r="DF13" s="31"/>
      <c r="DG13" s="31" t="s">
        <v>9</v>
      </c>
      <c r="DH13" s="45">
        <f aca="true" t="shared" si="61" ref="DH13:DO13">AVERAGE(CU31:CU33)</f>
        <v>23.50748148148148</v>
      </c>
      <c r="DI13" s="45">
        <f t="shared" si="61"/>
        <v>0.34577777777777774</v>
      </c>
      <c r="DJ13" s="45">
        <f t="shared" si="61"/>
        <v>5.914131556276146</v>
      </c>
      <c r="DK13" s="45">
        <f t="shared" si="61"/>
        <v>3.5938888888888894</v>
      </c>
      <c r="DL13" s="45">
        <f t="shared" si="61"/>
        <v>6.125274124086398</v>
      </c>
      <c r="DM13" s="45">
        <f t="shared" si="61"/>
        <v>9.719163012975288</v>
      </c>
      <c r="DN13" s="20">
        <f t="shared" si="61"/>
        <v>2.8291630129752883</v>
      </c>
      <c r="DO13" s="20">
        <f t="shared" si="61"/>
        <v>6.890000000000001</v>
      </c>
      <c r="DP13" s="20">
        <f>AVERAGE(DD31:DD33)</f>
        <v>8.273333333333333</v>
      </c>
      <c r="DR13" s="31">
        <v>2004</v>
      </c>
      <c r="DS13" s="45">
        <f>AVERAGE(CU112:CU123)</f>
        <v>31.195277777777775</v>
      </c>
      <c r="DT13" s="45">
        <f aca="true" t="shared" si="62" ref="DT13:DZ13">AVERAGE(CV112:CV123)</f>
        <v>0.30971990740740746</v>
      </c>
      <c r="DU13" s="45">
        <f t="shared" si="62"/>
        <v>3.9852211248740033</v>
      </c>
      <c r="DV13" s="45">
        <f t="shared" si="62"/>
        <v>5.114999999999999</v>
      </c>
      <c r="DW13" s="45">
        <f t="shared" si="62"/>
        <v>4.1838200575034366</v>
      </c>
      <c r="DX13" s="45">
        <f t="shared" si="62"/>
        <v>9.298820057503436</v>
      </c>
      <c r="DY13" s="45">
        <f t="shared" si="62"/>
        <v>4.205486724170105</v>
      </c>
      <c r="DZ13" s="45">
        <f t="shared" si="62"/>
        <v>5.093333333333333</v>
      </c>
      <c r="EA13" s="45">
        <f>AVERAGE(DD112:DD123)</f>
        <v>6.386666666666667</v>
      </c>
      <c r="EB13" s="17">
        <f t="shared" si="44"/>
        <v>1.293333333333334</v>
      </c>
    </row>
    <row r="14" spans="1:132" s="8" customFormat="1" ht="12.75">
      <c r="A14" s="41" t="s">
        <v>22</v>
      </c>
      <c r="B14" s="20">
        <v>13.875</v>
      </c>
      <c r="C14" s="20">
        <v>31</v>
      </c>
      <c r="D14" s="20">
        <v>19.813</v>
      </c>
      <c r="E14" s="20"/>
      <c r="F14" s="20">
        <v>28.75</v>
      </c>
      <c r="G14" s="20">
        <v>21.688</v>
      </c>
      <c r="H14" s="20"/>
      <c r="I14" s="42"/>
      <c r="J14" s="20">
        <v>32.875</v>
      </c>
      <c r="K14" s="20">
        <v>27</v>
      </c>
      <c r="L14" s="20">
        <v>17.788</v>
      </c>
      <c r="M14" s="43">
        <v>22.875</v>
      </c>
      <c r="N14" s="20">
        <v>17.812</v>
      </c>
      <c r="O14" s="20">
        <v>29.5</v>
      </c>
      <c r="P14" s="20">
        <v>23.5</v>
      </c>
      <c r="Q14" s="41"/>
      <c r="R14" s="21">
        <v>0.255</v>
      </c>
      <c r="S14" s="21">
        <v>0.485</v>
      </c>
      <c r="T14" s="30">
        <v>0.322</v>
      </c>
      <c r="U14" s="21"/>
      <c r="V14" s="21">
        <v>0.465</v>
      </c>
      <c r="W14" s="21">
        <v>0.22</v>
      </c>
      <c r="X14" s="21"/>
      <c r="Y14" s="30"/>
      <c r="Z14" s="21">
        <v>0.44</v>
      </c>
      <c r="AA14" s="21">
        <v>0.36</v>
      </c>
      <c r="AB14" s="21">
        <v>0.226</v>
      </c>
      <c r="AC14" s="21">
        <v>0.305</v>
      </c>
      <c r="AD14" s="22">
        <v>0.206</v>
      </c>
      <c r="AE14" s="22">
        <v>0.368</v>
      </c>
      <c r="AF14" s="21">
        <v>0.338</v>
      </c>
      <c r="AG14" s="20"/>
      <c r="AH14" s="20">
        <f t="shared" si="1"/>
        <v>7.351351351351352</v>
      </c>
      <c r="AI14" s="20">
        <f t="shared" si="2"/>
        <v>6.258064516129032</v>
      </c>
      <c r="AJ14" s="20">
        <f t="shared" si="2"/>
        <v>6.500782314641903</v>
      </c>
      <c r="AK14" s="20"/>
      <c r="AL14" s="20">
        <f t="shared" si="3"/>
        <v>6.469565217391304</v>
      </c>
      <c r="AM14" s="20">
        <f t="shared" si="4"/>
        <v>4.057543341940244</v>
      </c>
      <c r="AN14" s="20"/>
      <c r="AO14" s="20"/>
      <c r="AP14" s="20">
        <f t="shared" si="5"/>
        <v>5.35361216730038</v>
      </c>
      <c r="AQ14" s="20">
        <f t="shared" si="6"/>
        <v>5.333333333333333</v>
      </c>
      <c r="AR14" s="20">
        <f t="shared" si="7"/>
        <v>5.082077805261974</v>
      </c>
      <c r="AS14" s="20">
        <f t="shared" si="8"/>
        <v>5.333333333333333</v>
      </c>
      <c r="AT14" s="20">
        <f t="shared" si="9"/>
        <v>4.626094767572423</v>
      </c>
      <c r="AU14" s="20">
        <f t="shared" si="10"/>
        <v>4.989830508474576</v>
      </c>
      <c r="AV14" s="20">
        <f t="shared" si="11"/>
        <v>5.753191489361702</v>
      </c>
      <c r="AW14" s="20"/>
      <c r="AX14" s="20">
        <v>4.03</v>
      </c>
      <c r="AY14" s="20">
        <v>2.27</v>
      </c>
      <c r="AZ14" s="20">
        <v>2.47</v>
      </c>
      <c r="BA14" s="20"/>
      <c r="BB14" s="20">
        <v>3.5</v>
      </c>
      <c r="BC14" s="20">
        <v>4.62</v>
      </c>
      <c r="BD14" s="20"/>
      <c r="BE14" s="20"/>
      <c r="BF14" s="20">
        <v>4.58</v>
      </c>
      <c r="BG14" s="20">
        <v>3.23</v>
      </c>
      <c r="BH14" s="20">
        <v>2.51</v>
      </c>
      <c r="BI14" s="20">
        <v>3.46</v>
      </c>
      <c r="BJ14" s="20">
        <v>3</v>
      </c>
      <c r="BK14" s="20">
        <v>3.55</v>
      </c>
      <c r="BL14" s="20">
        <v>3.15</v>
      </c>
      <c r="BM14" s="40"/>
      <c r="BN14" s="40"/>
      <c r="BO14" s="20">
        <f t="shared" si="12"/>
        <v>7.647610810810812</v>
      </c>
      <c r="BP14" s="20">
        <f t="shared" si="13"/>
        <v>6.400122580645161</v>
      </c>
      <c r="BQ14" s="20">
        <f t="shared" si="13"/>
        <v>6.661351637813557</v>
      </c>
      <c r="BR14" s="20"/>
      <c r="BS14" s="20">
        <f t="shared" si="14"/>
        <v>6.696</v>
      </c>
      <c r="BT14" s="20">
        <f t="shared" si="15"/>
        <v>4.245001844337883</v>
      </c>
      <c r="BU14" s="20"/>
      <c r="BV14" s="20"/>
      <c r="BW14" s="20">
        <f t="shared" si="16"/>
        <v>5.5988076045627375</v>
      </c>
      <c r="BX14" s="20">
        <f t="shared" si="17"/>
        <v>5.505599999999999</v>
      </c>
      <c r="BY14" s="20">
        <f t="shared" si="18"/>
        <v>5.209637958174049</v>
      </c>
      <c r="BZ14" s="20">
        <f t="shared" si="19"/>
        <v>5.5178666666666665</v>
      </c>
      <c r="CA14" s="20">
        <f t="shared" si="20"/>
        <v>4.764877610599595</v>
      </c>
      <c r="CB14" s="20">
        <f t="shared" si="21"/>
        <v>5.166969491525424</v>
      </c>
      <c r="CC14" s="20">
        <f t="shared" si="22"/>
        <v>5.934417021276596</v>
      </c>
      <c r="CD14" s="40"/>
      <c r="CE14" s="20">
        <f t="shared" si="23"/>
        <v>11.677610810810812</v>
      </c>
      <c r="CF14" s="20">
        <f t="shared" si="24"/>
        <v>8.670122580645161</v>
      </c>
      <c r="CG14" s="20">
        <f t="shared" si="24"/>
        <v>9.131351637813557</v>
      </c>
      <c r="CH14" s="20"/>
      <c r="CI14" s="20">
        <f t="shared" si="25"/>
        <v>10.196</v>
      </c>
      <c r="CJ14" s="20">
        <f t="shared" si="26"/>
        <v>8.865001844337883</v>
      </c>
      <c r="CK14" s="20"/>
      <c r="CL14" s="20"/>
      <c r="CM14" s="20">
        <f t="shared" si="27"/>
        <v>10.178807604562738</v>
      </c>
      <c r="CN14" s="20">
        <f t="shared" si="28"/>
        <v>8.7356</v>
      </c>
      <c r="CO14" s="20">
        <f t="shared" si="29"/>
        <v>7.719637958174049</v>
      </c>
      <c r="CP14" s="20">
        <f t="shared" si="30"/>
        <v>8.977866666666667</v>
      </c>
      <c r="CQ14" s="20">
        <f t="shared" si="31"/>
        <v>7.764877610599595</v>
      </c>
      <c r="CR14" s="20">
        <f t="shared" si="32"/>
        <v>8.716969491525424</v>
      </c>
      <c r="CS14" s="20">
        <f t="shared" si="33"/>
        <v>9.084417021276597</v>
      </c>
      <c r="CT14" s="40"/>
      <c r="CU14" s="20">
        <f t="shared" si="34"/>
        <v>23.873</v>
      </c>
      <c r="CV14" s="20">
        <f t="shared" si="35"/>
        <v>0.3325</v>
      </c>
      <c r="CW14" s="20">
        <f t="shared" si="36"/>
        <v>5.59239834550763</v>
      </c>
      <c r="CX14" s="20">
        <f t="shared" si="37"/>
        <v>3.3641666666666663</v>
      </c>
      <c r="CY14" s="20">
        <f t="shared" si="38"/>
        <v>5.779021935534374</v>
      </c>
      <c r="CZ14" s="20">
        <f t="shared" si="39"/>
        <v>9.143188602201041</v>
      </c>
      <c r="DA14" s="43">
        <f t="shared" si="40"/>
        <v>3.0031886022010417</v>
      </c>
      <c r="DB14" s="20">
        <v>6.14</v>
      </c>
      <c r="DC14" s="43">
        <f t="shared" si="41"/>
        <v>1.67</v>
      </c>
      <c r="DD14" s="20">
        <v>7.81</v>
      </c>
      <c r="DE14" s="40"/>
      <c r="DF14" s="31"/>
      <c r="DG14" s="31" t="s">
        <v>10</v>
      </c>
      <c r="DH14" s="45">
        <f aca="true" t="shared" si="63" ref="DH14:DO14">AVERAGE(CU34:CU36)</f>
        <v>24.517935185185184</v>
      </c>
      <c r="DI14" s="45">
        <f t="shared" si="63"/>
        <v>0.34688888888888897</v>
      </c>
      <c r="DJ14" s="45">
        <f t="shared" si="63"/>
        <v>5.658710555102957</v>
      </c>
      <c r="DK14" s="45">
        <f t="shared" si="63"/>
        <v>3.7338888888888895</v>
      </c>
      <c r="DL14" s="45">
        <f t="shared" si="63"/>
        <v>5.867503070174397</v>
      </c>
      <c r="DM14" s="45">
        <f t="shared" si="63"/>
        <v>9.601391959063285</v>
      </c>
      <c r="DN14" s="20">
        <f t="shared" si="63"/>
        <v>3.1613919590632853</v>
      </c>
      <c r="DO14" s="20">
        <f t="shared" si="63"/>
        <v>6.44</v>
      </c>
      <c r="DP14" s="20">
        <f>AVERAGE(DD34:DD36)</f>
        <v>7.88</v>
      </c>
      <c r="DR14" s="31">
        <v>2005</v>
      </c>
      <c r="DS14" s="45">
        <f>AVERAGE(CU124:CU135)</f>
        <v>35.43576388888889</v>
      </c>
      <c r="DT14" s="45">
        <f aca="true" t="shared" si="64" ref="DT14:DZ14">AVERAGE(CV124:CV135)</f>
        <v>0.32624999999999993</v>
      </c>
      <c r="DU14" s="45">
        <f t="shared" si="64"/>
        <v>3.7569411418693</v>
      </c>
      <c r="DV14" s="45">
        <f t="shared" si="64"/>
        <v>4.926041666666666</v>
      </c>
      <c r="DW14" s="45">
        <f t="shared" si="64"/>
        <v>3.935013272176922</v>
      </c>
      <c r="DX14" s="45">
        <f t="shared" si="64"/>
        <v>8.861054938843589</v>
      </c>
      <c r="DY14" s="45">
        <f t="shared" si="64"/>
        <v>4.340221605510255</v>
      </c>
      <c r="DZ14" s="45">
        <f t="shared" si="64"/>
        <v>4.520833333333333</v>
      </c>
      <c r="EA14" s="45">
        <f>AVERAGE(DD124:DD135)</f>
        <v>5.900000000000001</v>
      </c>
      <c r="EB14" s="17">
        <f t="shared" si="44"/>
        <v>1.3791666666666682</v>
      </c>
    </row>
    <row r="15" spans="1:132" s="8" customFormat="1" ht="12.75">
      <c r="A15" s="41" t="s">
        <v>23</v>
      </c>
      <c r="B15" s="20">
        <v>14.187666666666667</v>
      </c>
      <c r="C15" s="20">
        <v>30.625</v>
      </c>
      <c r="D15" s="20">
        <v>20.625</v>
      </c>
      <c r="E15" s="20"/>
      <c r="F15" s="20">
        <v>30</v>
      </c>
      <c r="G15" s="20">
        <v>23.188</v>
      </c>
      <c r="H15" s="20"/>
      <c r="I15" s="42"/>
      <c r="J15" s="20">
        <v>34.5</v>
      </c>
      <c r="K15" s="20">
        <v>28.625</v>
      </c>
      <c r="L15" s="20">
        <v>18.786</v>
      </c>
      <c r="M15" s="43">
        <v>24.625</v>
      </c>
      <c r="N15" s="20">
        <v>17.906</v>
      </c>
      <c r="O15" s="20">
        <v>30.625</v>
      </c>
      <c r="P15" s="20">
        <v>24.563</v>
      </c>
      <c r="Q15" s="41"/>
      <c r="R15" s="21">
        <v>0.255</v>
      </c>
      <c r="S15" s="21">
        <v>0.485</v>
      </c>
      <c r="T15" s="30">
        <v>0.322</v>
      </c>
      <c r="U15" s="21"/>
      <c r="V15" s="21">
        <v>0.465</v>
      </c>
      <c r="W15" s="21">
        <v>0.22</v>
      </c>
      <c r="X15" s="21"/>
      <c r="Y15" s="30"/>
      <c r="Z15" s="21">
        <v>0.44</v>
      </c>
      <c r="AA15" s="21">
        <v>0.36</v>
      </c>
      <c r="AB15" s="21">
        <v>0.226</v>
      </c>
      <c r="AC15" s="21">
        <v>0.305</v>
      </c>
      <c r="AD15" s="22">
        <v>0.206</v>
      </c>
      <c r="AE15" s="22">
        <v>0.368</v>
      </c>
      <c r="AF15" s="21">
        <v>0.338</v>
      </c>
      <c r="AG15" s="20"/>
      <c r="AH15" s="20">
        <f t="shared" si="1"/>
        <v>7.189342856471583</v>
      </c>
      <c r="AI15" s="20">
        <f t="shared" si="2"/>
        <v>6.33469387755102</v>
      </c>
      <c r="AJ15" s="20">
        <f t="shared" si="2"/>
        <v>6.244848484848485</v>
      </c>
      <c r="AK15" s="20"/>
      <c r="AL15" s="20">
        <f t="shared" si="3"/>
        <v>6.2</v>
      </c>
      <c r="AM15" s="20">
        <f t="shared" si="4"/>
        <v>3.7950664136622394</v>
      </c>
      <c r="AN15" s="20"/>
      <c r="AO15" s="20"/>
      <c r="AP15" s="20">
        <f t="shared" si="5"/>
        <v>5.101449275362318</v>
      </c>
      <c r="AQ15" s="20">
        <f t="shared" si="6"/>
        <v>5.03056768558952</v>
      </c>
      <c r="AR15" s="20">
        <f t="shared" si="7"/>
        <v>4.81209411263707</v>
      </c>
      <c r="AS15" s="20">
        <f t="shared" si="8"/>
        <v>4.9543147208121825</v>
      </c>
      <c r="AT15" s="20">
        <f t="shared" si="9"/>
        <v>4.601809449346588</v>
      </c>
      <c r="AU15" s="20">
        <f t="shared" si="10"/>
        <v>4.806530612244898</v>
      </c>
      <c r="AV15" s="20">
        <f t="shared" si="11"/>
        <v>5.504213654683875</v>
      </c>
      <c r="AW15" s="20"/>
      <c r="AX15" s="20">
        <v>5.28</v>
      </c>
      <c r="AY15" s="20">
        <v>2.64</v>
      </c>
      <c r="AZ15" s="20">
        <v>2.45</v>
      </c>
      <c r="BA15" s="20"/>
      <c r="BB15" s="20">
        <v>3.3</v>
      </c>
      <c r="BC15" s="20">
        <v>4.66</v>
      </c>
      <c r="BD15" s="20"/>
      <c r="BE15" s="20"/>
      <c r="BF15" s="20">
        <v>4.88</v>
      </c>
      <c r="BG15" s="20">
        <v>3.45</v>
      </c>
      <c r="BH15" s="20">
        <v>2.41</v>
      </c>
      <c r="BI15" s="20">
        <v>3.76</v>
      </c>
      <c r="BJ15" s="20">
        <v>3</v>
      </c>
      <c r="BK15" s="20">
        <v>3.92</v>
      </c>
      <c r="BL15" s="20">
        <v>3.15</v>
      </c>
      <c r="BM15" s="40"/>
      <c r="BN15" s="40"/>
      <c r="BO15" s="20">
        <f t="shared" si="12"/>
        <v>7.568940159293283</v>
      </c>
      <c r="BP15" s="20">
        <f t="shared" si="13"/>
        <v>6.501929795918366</v>
      </c>
      <c r="BQ15" s="20">
        <f t="shared" si="13"/>
        <v>6.397847272727272</v>
      </c>
      <c r="BR15" s="20"/>
      <c r="BS15" s="20">
        <f t="shared" si="14"/>
        <v>6.404599999999999</v>
      </c>
      <c r="BT15" s="20">
        <f t="shared" si="15"/>
        <v>3.9719165085388997</v>
      </c>
      <c r="BU15" s="20"/>
      <c r="BV15" s="20"/>
      <c r="BW15" s="20">
        <f t="shared" si="16"/>
        <v>5.3504</v>
      </c>
      <c r="BX15" s="20">
        <f t="shared" si="17"/>
        <v>5.204122270742358</v>
      </c>
      <c r="BY15" s="20">
        <f t="shared" si="18"/>
        <v>4.928065580751624</v>
      </c>
      <c r="BZ15" s="20">
        <f t="shared" si="19"/>
        <v>5.140596954314721</v>
      </c>
      <c r="CA15" s="20">
        <f t="shared" si="20"/>
        <v>4.7398637328269855</v>
      </c>
      <c r="CB15" s="20">
        <f t="shared" si="21"/>
        <v>4.994946612244897</v>
      </c>
      <c r="CC15" s="20">
        <f t="shared" si="22"/>
        <v>5.677596384806417</v>
      </c>
      <c r="CD15" s="40"/>
      <c r="CE15" s="20">
        <f t="shared" si="23"/>
        <v>12.848940159293283</v>
      </c>
      <c r="CF15" s="20">
        <f t="shared" si="24"/>
        <v>9.141929795918367</v>
      </c>
      <c r="CG15" s="20">
        <f t="shared" si="24"/>
        <v>8.847847272727272</v>
      </c>
      <c r="CH15" s="20"/>
      <c r="CI15" s="20">
        <f t="shared" si="25"/>
        <v>9.7046</v>
      </c>
      <c r="CJ15" s="20">
        <f t="shared" si="26"/>
        <v>8.6319165085389</v>
      </c>
      <c r="CK15" s="20"/>
      <c r="CL15" s="20"/>
      <c r="CM15" s="20">
        <f t="shared" si="27"/>
        <v>10.2304</v>
      </c>
      <c r="CN15" s="20">
        <f t="shared" si="28"/>
        <v>8.65412227074236</v>
      </c>
      <c r="CO15" s="20">
        <f t="shared" si="29"/>
        <v>7.338065580751624</v>
      </c>
      <c r="CP15" s="20">
        <f t="shared" si="30"/>
        <v>8.900596954314722</v>
      </c>
      <c r="CQ15" s="20">
        <f t="shared" si="31"/>
        <v>7.7398637328269855</v>
      </c>
      <c r="CR15" s="20">
        <f t="shared" si="32"/>
        <v>8.914946612244897</v>
      </c>
      <c r="CS15" s="20">
        <f t="shared" si="33"/>
        <v>8.827596384806418</v>
      </c>
      <c r="CT15" s="40"/>
      <c r="CU15" s="20">
        <f t="shared" si="34"/>
        <v>24.85463888888889</v>
      </c>
      <c r="CV15" s="20">
        <f t="shared" si="35"/>
        <v>0.3325</v>
      </c>
      <c r="CW15" s="20">
        <f t="shared" si="36"/>
        <v>5.381244261934149</v>
      </c>
      <c r="CX15" s="20">
        <f t="shared" si="37"/>
        <v>3.5749999999999997</v>
      </c>
      <c r="CY15" s="20">
        <f t="shared" si="38"/>
        <v>5.573402106013734</v>
      </c>
      <c r="CZ15" s="20">
        <f t="shared" si="39"/>
        <v>9.148402106013735</v>
      </c>
      <c r="DA15" s="43">
        <f t="shared" si="40"/>
        <v>3.1884021060137355</v>
      </c>
      <c r="DB15" s="20">
        <v>5.96</v>
      </c>
      <c r="DC15" s="43">
        <f t="shared" si="41"/>
        <v>1.67</v>
      </c>
      <c r="DD15" s="20">
        <v>7.63</v>
      </c>
      <c r="DE15" s="40"/>
      <c r="DF15" s="31"/>
      <c r="DG15" s="31" t="s">
        <v>11</v>
      </c>
      <c r="DH15" s="45">
        <f aca="true" t="shared" si="65" ref="DH15:DO15">AVERAGE(CU37:CU39)</f>
        <v>26.930351851851853</v>
      </c>
      <c r="DI15" s="45">
        <f t="shared" si="65"/>
        <v>0.34708333333333335</v>
      </c>
      <c r="DJ15" s="45">
        <f t="shared" si="65"/>
        <v>5.172165670217725</v>
      </c>
      <c r="DK15" s="45">
        <f t="shared" si="65"/>
        <v>3.6261111111111113</v>
      </c>
      <c r="DL15" s="45">
        <f t="shared" si="65"/>
        <v>5.355999675323819</v>
      </c>
      <c r="DM15" s="45">
        <f t="shared" si="65"/>
        <v>8.98211078643493</v>
      </c>
      <c r="DN15" s="20">
        <f t="shared" si="65"/>
        <v>2.9421107864349296</v>
      </c>
      <c r="DO15" s="20">
        <f t="shared" si="65"/>
        <v>6.04</v>
      </c>
      <c r="DP15" s="20">
        <f>AVERAGE(DD37:DD39)</f>
        <v>7.523333333333333</v>
      </c>
      <c r="DR15" s="31">
        <v>2006</v>
      </c>
      <c r="DS15" s="45">
        <f>AVERAGE(CU136:CU147)</f>
        <v>37.880021367521366</v>
      </c>
      <c r="DT15" s="45">
        <f aca="true" t="shared" si="66" ref="DT15:DZ15">AVERAGE(CV136:CV147)</f>
        <v>0.34089850427350427</v>
      </c>
      <c r="DU15" s="45">
        <f t="shared" si="66"/>
        <v>3.6895463161818935</v>
      </c>
      <c r="DV15" s="45">
        <f t="shared" si="66"/>
        <v>6.058744658119658</v>
      </c>
      <c r="DW15" s="45">
        <f t="shared" si="66"/>
        <v>3.9024049207999565</v>
      </c>
      <c r="DX15" s="45">
        <f t="shared" si="66"/>
        <v>9.961149578919615</v>
      </c>
      <c r="DY15" s="45">
        <f t="shared" si="66"/>
        <v>5.087816245586281</v>
      </c>
      <c r="DZ15" s="45">
        <f t="shared" si="66"/>
        <v>4.873333333333334</v>
      </c>
      <c r="EA15" s="45">
        <f>AVERAGE(DD136:DD147)</f>
        <v>6.309166666666667</v>
      </c>
      <c r="EB15" s="17">
        <f t="shared" si="44"/>
        <v>1.435833333333333</v>
      </c>
    </row>
    <row r="16" spans="1:132" s="8" customFormat="1" ht="12.75">
      <c r="A16" s="41" t="s">
        <v>24</v>
      </c>
      <c r="B16" s="20">
        <v>14.437666666666667</v>
      </c>
      <c r="C16" s="20">
        <v>31.5</v>
      </c>
      <c r="D16" s="20">
        <v>21.438</v>
      </c>
      <c r="E16" s="20"/>
      <c r="F16" s="20">
        <v>30.75</v>
      </c>
      <c r="G16" s="20">
        <v>23.188</v>
      </c>
      <c r="H16" s="20"/>
      <c r="I16" s="42"/>
      <c r="J16" s="20">
        <v>37</v>
      </c>
      <c r="K16" s="20">
        <v>27.375</v>
      </c>
      <c r="L16" s="20">
        <v>18.453</v>
      </c>
      <c r="M16" s="43">
        <v>25.375</v>
      </c>
      <c r="N16" s="20">
        <v>18.094</v>
      </c>
      <c r="O16" s="20">
        <v>31.5</v>
      </c>
      <c r="P16" s="20">
        <v>25.688</v>
      </c>
      <c r="Q16" s="41"/>
      <c r="R16" s="21">
        <v>0.255</v>
      </c>
      <c r="S16" s="21">
        <v>0.493</v>
      </c>
      <c r="T16" s="30">
        <v>0.322</v>
      </c>
      <c r="U16" s="21"/>
      <c r="V16" s="21">
        <v>0.465</v>
      </c>
      <c r="W16" s="21">
        <v>0.22</v>
      </c>
      <c r="X16" s="21"/>
      <c r="Y16" s="30"/>
      <c r="Z16" s="21">
        <v>0.455</v>
      </c>
      <c r="AA16" s="21">
        <v>0.36</v>
      </c>
      <c r="AB16" s="21">
        <v>0.226</v>
      </c>
      <c r="AC16" s="21">
        <v>0.305</v>
      </c>
      <c r="AD16" s="22">
        <v>0.206</v>
      </c>
      <c r="AE16" s="22">
        <v>0.368</v>
      </c>
      <c r="AF16" s="21">
        <v>0.338</v>
      </c>
      <c r="AG16" s="20"/>
      <c r="AH16" s="20">
        <f t="shared" si="1"/>
        <v>7.064853508184609</v>
      </c>
      <c r="AI16" s="20">
        <f t="shared" si="2"/>
        <v>6.26031746031746</v>
      </c>
      <c r="AJ16" s="20">
        <f t="shared" si="2"/>
        <v>6.008023136486614</v>
      </c>
      <c r="AK16" s="20"/>
      <c r="AL16" s="20">
        <f t="shared" si="3"/>
        <v>6.048780487804878</v>
      </c>
      <c r="AM16" s="20">
        <f t="shared" si="4"/>
        <v>3.7950664136622394</v>
      </c>
      <c r="AN16" s="20"/>
      <c r="AO16" s="20"/>
      <c r="AP16" s="20">
        <f t="shared" si="5"/>
        <v>4.918918918918919</v>
      </c>
      <c r="AQ16" s="20">
        <f t="shared" si="6"/>
        <v>5.260273972602739</v>
      </c>
      <c r="AR16" s="20">
        <f t="shared" si="7"/>
        <v>4.898932422912264</v>
      </c>
      <c r="AS16" s="20">
        <f t="shared" si="8"/>
        <v>4.807881773399015</v>
      </c>
      <c r="AT16" s="20">
        <f t="shared" si="9"/>
        <v>4.553995799712611</v>
      </c>
      <c r="AU16" s="20">
        <f t="shared" si="10"/>
        <v>4.673015873015872</v>
      </c>
      <c r="AV16" s="20">
        <f t="shared" si="11"/>
        <v>5.263157894736843</v>
      </c>
      <c r="AW16" s="20"/>
      <c r="AX16" s="20">
        <v>5.28</v>
      </c>
      <c r="AY16" s="20">
        <v>2.64</v>
      </c>
      <c r="AZ16" s="20">
        <v>2.44</v>
      </c>
      <c r="BA16" s="20"/>
      <c r="BB16" s="20">
        <v>3.14</v>
      </c>
      <c r="BC16" s="20">
        <v>4.66</v>
      </c>
      <c r="BD16" s="20"/>
      <c r="BE16" s="20"/>
      <c r="BF16" s="20">
        <v>4.88</v>
      </c>
      <c r="BG16" s="20">
        <v>3.39</v>
      </c>
      <c r="BH16" s="20">
        <v>2.41</v>
      </c>
      <c r="BI16" s="20">
        <v>3.76</v>
      </c>
      <c r="BJ16" s="20">
        <v>3.08</v>
      </c>
      <c r="BK16" s="20">
        <v>3.85</v>
      </c>
      <c r="BL16" s="20">
        <v>3.15</v>
      </c>
      <c r="BM16" s="40"/>
      <c r="BN16" s="40"/>
      <c r="BO16" s="20">
        <f t="shared" si="12"/>
        <v>7.437877773416757</v>
      </c>
      <c r="BP16" s="20">
        <f t="shared" si="13"/>
        <v>6.425589841269841</v>
      </c>
      <c r="BQ16" s="20">
        <f t="shared" si="13"/>
        <v>6.154618901016887</v>
      </c>
      <c r="BR16" s="20"/>
      <c r="BS16" s="20">
        <f t="shared" si="14"/>
        <v>6.238712195121952</v>
      </c>
      <c r="BT16" s="20">
        <f t="shared" si="15"/>
        <v>3.9719165085388997</v>
      </c>
      <c r="BU16" s="20"/>
      <c r="BV16" s="20"/>
      <c r="BW16" s="20">
        <f t="shared" si="16"/>
        <v>5.158962162162163</v>
      </c>
      <c r="BX16" s="20">
        <f t="shared" si="17"/>
        <v>5.438597260273973</v>
      </c>
      <c r="BY16" s="20">
        <f t="shared" si="18"/>
        <v>5.016996694304449</v>
      </c>
      <c r="BZ16" s="20">
        <f t="shared" si="19"/>
        <v>4.988658128078819</v>
      </c>
      <c r="CA16" s="20">
        <f t="shared" si="20"/>
        <v>4.694258870343759</v>
      </c>
      <c r="CB16" s="20">
        <f t="shared" si="21"/>
        <v>4.8529269841269835</v>
      </c>
      <c r="CC16" s="20">
        <f t="shared" si="22"/>
        <v>5.4289473684210545</v>
      </c>
      <c r="CD16" s="40"/>
      <c r="CE16" s="20">
        <f t="shared" si="23"/>
        <v>12.717877773416756</v>
      </c>
      <c r="CF16" s="20">
        <f t="shared" si="24"/>
        <v>9.06558984126984</v>
      </c>
      <c r="CG16" s="20">
        <f t="shared" si="24"/>
        <v>8.594618901016887</v>
      </c>
      <c r="CH16" s="20"/>
      <c r="CI16" s="20">
        <f t="shared" si="25"/>
        <v>9.378712195121953</v>
      </c>
      <c r="CJ16" s="20">
        <f t="shared" si="26"/>
        <v>8.6319165085389</v>
      </c>
      <c r="CK16" s="20"/>
      <c r="CL16" s="20"/>
      <c r="CM16" s="20">
        <f t="shared" si="27"/>
        <v>10.038962162162163</v>
      </c>
      <c r="CN16" s="20">
        <f t="shared" si="28"/>
        <v>8.828597260273973</v>
      </c>
      <c r="CO16" s="20">
        <f t="shared" si="29"/>
        <v>7.426996694304449</v>
      </c>
      <c r="CP16" s="20">
        <f t="shared" si="30"/>
        <v>8.74865812807882</v>
      </c>
      <c r="CQ16" s="20">
        <f t="shared" si="31"/>
        <v>7.774258870343759</v>
      </c>
      <c r="CR16" s="20">
        <f t="shared" si="32"/>
        <v>8.702926984126984</v>
      </c>
      <c r="CS16" s="20">
        <f t="shared" si="33"/>
        <v>8.578947368421055</v>
      </c>
      <c r="CT16" s="40"/>
      <c r="CU16" s="20">
        <f t="shared" si="34"/>
        <v>25.399888888888892</v>
      </c>
      <c r="CV16" s="20">
        <f t="shared" si="35"/>
        <v>0.33441666666666664</v>
      </c>
      <c r="CW16" s="20">
        <f t="shared" si="36"/>
        <v>5.296101471812839</v>
      </c>
      <c r="CX16" s="20">
        <f t="shared" si="37"/>
        <v>3.5566666666666666</v>
      </c>
      <c r="CY16" s="20">
        <f t="shared" si="38"/>
        <v>5.484005223922961</v>
      </c>
      <c r="CZ16" s="20">
        <f t="shared" si="39"/>
        <v>9.040671890589628</v>
      </c>
      <c r="DA16" s="43">
        <f t="shared" si="40"/>
        <v>3.010671890589628</v>
      </c>
      <c r="DB16" s="20">
        <v>6.03</v>
      </c>
      <c r="DC16" s="43">
        <f t="shared" si="41"/>
        <v>1.6099999999999994</v>
      </c>
      <c r="DD16" s="20">
        <v>7.64</v>
      </c>
      <c r="DE16" s="40"/>
      <c r="DF16" s="31">
        <v>1998</v>
      </c>
      <c r="DG16" s="31" t="s">
        <v>8</v>
      </c>
      <c r="DH16" s="45">
        <f aca="true" t="shared" si="67" ref="DH16:DO16">AVERAGE(CU40:CU42)</f>
        <v>28.350546296296297</v>
      </c>
      <c r="DI16" s="45">
        <f t="shared" si="67"/>
        <v>0.34994444444444445</v>
      </c>
      <c r="DJ16" s="45">
        <f t="shared" si="67"/>
        <v>4.959142517301124</v>
      </c>
      <c r="DK16" s="45">
        <f t="shared" si="67"/>
        <v>3.6572222222222224</v>
      </c>
      <c r="DL16" s="45">
        <f t="shared" si="67"/>
        <v>5.13663509465912</v>
      </c>
      <c r="DM16" s="45">
        <f t="shared" si="67"/>
        <v>8.793857316881342</v>
      </c>
      <c r="DN16" s="20">
        <f t="shared" si="67"/>
        <v>2.900523983548009</v>
      </c>
      <c r="DO16" s="20">
        <f t="shared" si="67"/>
        <v>5.8933333333333335</v>
      </c>
      <c r="DP16" s="20">
        <f>AVERAGE(DD40:DD42)</f>
        <v>7.336666666666667</v>
      </c>
      <c r="DR16" s="31">
        <v>2007</v>
      </c>
      <c r="DS16" s="45">
        <f>AVERAGE(CU148:CU159)</f>
        <v>39.58788690476191</v>
      </c>
      <c r="DT16" s="45">
        <f aca="true" t="shared" si="68" ref="DT16:DZ16">AVERAGE(CV148:CV159)</f>
        <v>0.3414523809523809</v>
      </c>
      <c r="DU16" s="45">
        <f t="shared" si="68"/>
        <v>3.6147104999698603</v>
      </c>
      <c r="DV16" s="45">
        <f t="shared" si="68"/>
        <v>5.905595238095238</v>
      </c>
      <c r="DW16" s="45">
        <f t="shared" si="68"/>
        <v>3.8181176241060846</v>
      </c>
      <c r="DX16" s="45">
        <f t="shared" si="68"/>
        <v>9.723712862201323</v>
      </c>
      <c r="DY16" s="45">
        <f t="shared" si="68"/>
        <v>4.927046195534655</v>
      </c>
      <c r="DZ16" s="45">
        <f t="shared" si="68"/>
        <v>4.796666666666666</v>
      </c>
      <c r="EA16" s="45">
        <f>AVERAGE(DD148:DD159)</f>
        <v>6.328333333333333</v>
      </c>
      <c r="EB16" s="17">
        <f t="shared" si="44"/>
        <v>1.5316666666666672</v>
      </c>
    </row>
    <row r="17" spans="1:132" s="8" customFormat="1" ht="12.75">
      <c r="A17" s="41" t="s">
        <v>25</v>
      </c>
      <c r="B17" s="20">
        <v>13.687666666666667</v>
      </c>
      <c r="C17" s="20">
        <v>31</v>
      </c>
      <c r="D17" s="20">
        <v>19.75</v>
      </c>
      <c r="E17" s="20"/>
      <c r="F17" s="20">
        <v>29</v>
      </c>
      <c r="G17" s="20">
        <v>22.313</v>
      </c>
      <c r="H17" s="20"/>
      <c r="I17" s="42"/>
      <c r="J17" s="20">
        <v>36.5</v>
      </c>
      <c r="K17" s="20">
        <v>27.5</v>
      </c>
      <c r="L17" s="20">
        <v>17.788</v>
      </c>
      <c r="M17" s="43">
        <v>23.875</v>
      </c>
      <c r="N17" s="20">
        <v>18.75</v>
      </c>
      <c r="O17" s="20">
        <v>28.875</v>
      </c>
      <c r="P17" s="20">
        <v>24.625</v>
      </c>
      <c r="Q17" s="41"/>
      <c r="R17" s="21">
        <v>0.255</v>
      </c>
      <c r="S17" s="21">
        <v>0.493</v>
      </c>
      <c r="T17" s="30">
        <v>0.322</v>
      </c>
      <c r="U17" s="21"/>
      <c r="V17" s="21">
        <v>0.465</v>
      </c>
      <c r="W17" s="21">
        <v>0.23</v>
      </c>
      <c r="X17" s="21"/>
      <c r="Y17" s="30"/>
      <c r="Z17" s="21">
        <v>0.455</v>
      </c>
      <c r="AA17" s="21">
        <v>0.36</v>
      </c>
      <c r="AB17" s="21">
        <v>0.226</v>
      </c>
      <c r="AC17" s="21">
        <v>0.315</v>
      </c>
      <c r="AD17" s="22">
        <v>0.206</v>
      </c>
      <c r="AE17" s="22">
        <v>0.368</v>
      </c>
      <c r="AF17" s="21">
        <v>0.338</v>
      </c>
      <c r="AG17" s="20"/>
      <c r="AH17" s="20">
        <f t="shared" si="1"/>
        <v>7.451964055232204</v>
      </c>
      <c r="AI17" s="20">
        <f t="shared" si="2"/>
        <v>6.361290322580645</v>
      </c>
      <c r="AJ17" s="20">
        <f t="shared" si="2"/>
        <v>6.521518987341773</v>
      </c>
      <c r="AK17" s="20"/>
      <c r="AL17" s="20">
        <f t="shared" si="3"/>
        <v>6.413793103448276</v>
      </c>
      <c r="AM17" s="20">
        <f t="shared" si="4"/>
        <v>4.123156904046969</v>
      </c>
      <c r="AN17" s="20"/>
      <c r="AO17" s="20"/>
      <c r="AP17" s="20">
        <f t="shared" si="5"/>
        <v>4.986301369863014</v>
      </c>
      <c r="AQ17" s="20">
        <f t="shared" si="6"/>
        <v>5.236363636363636</v>
      </c>
      <c r="AR17" s="20">
        <f t="shared" si="7"/>
        <v>5.082077805261974</v>
      </c>
      <c r="AS17" s="20">
        <f t="shared" si="8"/>
        <v>5.277486910994765</v>
      </c>
      <c r="AT17" s="20">
        <f t="shared" si="9"/>
        <v>4.394666666666666</v>
      </c>
      <c r="AU17" s="20">
        <f t="shared" si="10"/>
        <v>5.097835497835497</v>
      </c>
      <c r="AV17" s="20">
        <f t="shared" si="11"/>
        <v>5.49035532994924</v>
      </c>
      <c r="AW17" s="20"/>
      <c r="AX17" s="20">
        <v>5.28</v>
      </c>
      <c r="AY17" s="20">
        <v>2.64</v>
      </c>
      <c r="AZ17" s="20">
        <v>2.44</v>
      </c>
      <c r="BA17" s="20"/>
      <c r="BB17" s="20">
        <v>3.14</v>
      </c>
      <c r="BC17" s="20">
        <v>4.65</v>
      </c>
      <c r="BD17" s="20"/>
      <c r="BE17" s="20"/>
      <c r="BF17" s="20">
        <v>5.12</v>
      </c>
      <c r="BG17" s="20">
        <v>3.39</v>
      </c>
      <c r="BH17" s="20">
        <v>2.41</v>
      </c>
      <c r="BI17" s="20">
        <v>3.84</v>
      </c>
      <c r="BJ17" s="20">
        <v>3.08</v>
      </c>
      <c r="BK17" s="20">
        <v>3.85</v>
      </c>
      <c r="BL17" s="20">
        <v>3.25</v>
      </c>
      <c r="BM17" s="40"/>
      <c r="BN17" s="40"/>
      <c r="BO17" s="20">
        <f t="shared" si="12"/>
        <v>7.845427757348464</v>
      </c>
      <c r="BP17" s="20">
        <f t="shared" si="13"/>
        <v>6.529228387096774</v>
      </c>
      <c r="BQ17" s="20">
        <f t="shared" si="13"/>
        <v>6.680644050632912</v>
      </c>
      <c r="BR17" s="20"/>
      <c r="BS17" s="20">
        <f t="shared" si="14"/>
        <v>6.615186206896552</v>
      </c>
      <c r="BT17" s="20">
        <f t="shared" si="15"/>
        <v>4.3148837000851525</v>
      </c>
      <c r="BU17" s="20"/>
      <c r="BV17" s="20"/>
      <c r="BW17" s="20">
        <f t="shared" si="16"/>
        <v>5.2416</v>
      </c>
      <c r="BX17" s="20">
        <f t="shared" si="17"/>
        <v>5.413876363636364</v>
      </c>
      <c r="BY17" s="20">
        <f t="shared" si="18"/>
        <v>5.204555880368788</v>
      </c>
      <c r="BZ17" s="20">
        <f t="shared" si="19"/>
        <v>5.480142408376963</v>
      </c>
      <c r="CA17" s="20">
        <f t="shared" si="20"/>
        <v>4.530022399999999</v>
      </c>
      <c r="CB17" s="20">
        <f t="shared" si="21"/>
        <v>5.2941021645021635</v>
      </c>
      <c r="CC17" s="20">
        <f t="shared" si="22"/>
        <v>5.6687918781725894</v>
      </c>
      <c r="CD17" s="40"/>
      <c r="CE17" s="20">
        <f t="shared" si="23"/>
        <v>13.125427757348465</v>
      </c>
      <c r="CF17" s="20">
        <f t="shared" si="24"/>
        <v>9.169228387096775</v>
      </c>
      <c r="CG17" s="20">
        <f t="shared" si="24"/>
        <v>9.120644050632912</v>
      </c>
      <c r="CH17" s="20"/>
      <c r="CI17" s="20">
        <f t="shared" si="25"/>
        <v>9.755186206896552</v>
      </c>
      <c r="CJ17" s="20">
        <f t="shared" si="26"/>
        <v>8.964883700085153</v>
      </c>
      <c r="CK17" s="20"/>
      <c r="CL17" s="20"/>
      <c r="CM17" s="20">
        <f t="shared" si="27"/>
        <v>10.3616</v>
      </c>
      <c r="CN17" s="20">
        <f t="shared" si="28"/>
        <v>8.803876363636364</v>
      </c>
      <c r="CO17" s="20">
        <f t="shared" si="29"/>
        <v>7.614555880368788</v>
      </c>
      <c r="CP17" s="20">
        <f t="shared" si="30"/>
        <v>9.320142408376963</v>
      </c>
      <c r="CQ17" s="20">
        <f t="shared" si="31"/>
        <v>7.610022399999999</v>
      </c>
      <c r="CR17" s="20">
        <f t="shared" si="32"/>
        <v>9.144102164502163</v>
      </c>
      <c r="CS17" s="20">
        <f t="shared" si="33"/>
        <v>8.91879187817259</v>
      </c>
      <c r="CT17" s="40"/>
      <c r="CU17" s="20">
        <f t="shared" si="34"/>
        <v>24.471972222222224</v>
      </c>
      <c r="CV17" s="20">
        <f t="shared" si="35"/>
        <v>0.3360833333333333</v>
      </c>
      <c r="CW17" s="20">
        <f t="shared" si="36"/>
        <v>5.536400882465389</v>
      </c>
      <c r="CX17" s="20">
        <f t="shared" si="37"/>
        <v>3.590833333333333</v>
      </c>
      <c r="CY17" s="20">
        <f t="shared" si="38"/>
        <v>5.7348717664263935</v>
      </c>
      <c r="CZ17" s="20">
        <f t="shared" si="39"/>
        <v>9.325705099759727</v>
      </c>
      <c r="DA17" s="43">
        <f t="shared" si="40"/>
        <v>2.8457050997597264</v>
      </c>
      <c r="DB17" s="20">
        <v>6.48</v>
      </c>
      <c r="DC17" s="43">
        <f t="shared" si="41"/>
        <v>1.2999999999999998</v>
      </c>
      <c r="DD17" s="20">
        <v>7.78</v>
      </c>
      <c r="DE17" s="40"/>
      <c r="DF17" s="31"/>
      <c r="DG17" s="31" t="s">
        <v>9</v>
      </c>
      <c r="DH17" s="45">
        <f aca="true" t="shared" si="69" ref="DH17:DO17">AVERAGE(CU43:CU45)</f>
        <v>28.675074074074075</v>
      </c>
      <c r="DI17" s="45">
        <f t="shared" si="69"/>
        <v>0.35202777777777783</v>
      </c>
      <c r="DJ17" s="45">
        <f t="shared" si="69"/>
        <v>4.937777646298585</v>
      </c>
      <c r="DK17" s="45">
        <f t="shared" si="69"/>
        <v>3.9697222222222224</v>
      </c>
      <c r="DL17" s="45">
        <f t="shared" si="69"/>
        <v>5.128306782726045</v>
      </c>
      <c r="DM17" s="45">
        <f t="shared" si="69"/>
        <v>9.098029004948266</v>
      </c>
      <c r="DN17" s="20">
        <f t="shared" si="69"/>
        <v>3.3046956716149345</v>
      </c>
      <c r="DO17" s="20">
        <f t="shared" si="69"/>
        <v>5.793333333333333</v>
      </c>
      <c r="DP17" s="20">
        <f>AVERAGE(DD43:DD45)</f>
        <v>7.3066666666666675</v>
      </c>
      <c r="DR17" s="31">
        <v>2008</v>
      </c>
      <c r="DS17" s="45">
        <f>AVERAGE(CU160:CU171)</f>
        <v>36.00616071428572</v>
      </c>
      <c r="DT17" s="45">
        <f aca="true" t="shared" si="70" ref="DT17:DZ17">AVERAGE(CV160:CV171)</f>
        <v>0.3593809523809525</v>
      </c>
      <c r="DU17" s="45">
        <f t="shared" si="70"/>
        <v>4.200371987678312</v>
      </c>
      <c r="DV17" s="45">
        <f t="shared" si="70"/>
        <v>6.560000000000001</v>
      </c>
      <c r="DW17" s="45">
        <f t="shared" si="70"/>
        <v>4.464073597130956</v>
      </c>
      <c r="DX17" s="45">
        <f t="shared" si="70"/>
        <v>11.024073597130958</v>
      </c>
      <c r="DY17" s="45">
        <f t="shared" si="70"/>
        <v>6.805740263797624</v>
      </c>
      <c r="DZ17" s="45">
        <f t="shared" si="70"/>
        <v>4.218333333333333</v>
      </c>
      <c r="EA17" s="45">
        <f>AVERAGE(DD160:DD171)</f>
        <v>7.310833366666667</v>
      </c>
      <c r="EB17" s="17">
        <f t="shared" si="44"/>
        <v>3.0925000333333346</v>
      </c>
    </row>
    <row r="18" spans="1:132" s="8" customFormat="1" ht="12.75">
      <c r="A18" s="41" t="s">
        <v>26</v>
      </c>
      <c r="B18" s="20">
        <v>13.875</v>
      </c>
      <c r="C18" s="20">
        <v>30.875</v>
      </c>
      <c r="D18" s="20">
        <v>19.75</v>
      </c>
      <c r="E18" s="20"/>
      <c r="F18" s="20">
        <v>29</v>
      </c>
      <c r="G18" s="20">
        <v>22.625</v>
      </c>
      <c r="H18" s="20"/>
      <c r="I18" s="42"/>
      <c r="J18" s="20">
        <v>37.25</v>
      </c>
      <c r="K18" s="20">
        <v>27.5</v>
      </c>
      <c r="L18" s="20">
        <v>17.206</v>
      </c>
      <c r="M18" s="43">
        <v>23.875</v>
      </c>
      <c r="N18" s="20">
        <v>18</v>
      </c>
      <c r="O18" s="20">
        <v>28.375</v>
      </c>
      <c r="P18" s="20">
        <v>24.375</v>
      </c>
      <c r="Q18" s="41"/>
      <c r="R18" s="21">
        <v>0.255</v>
      </c>
      <c r="S18" s="21">
        <v>0.493</v>
      </c>
      <c r="T18" s="30">
        <v>0.322</v>
      </c>
      <c r="U18" s="21"/>
      <c r="V18" s="21">
        <v>0.465</v>
      </c>
      <c r="W18" s="21">
        <v>0.23</v>
      </c>
      <c r="X18" s="21"/>
      <c r="Y18" s="30"/>
      <c r="Z18" s="21">
        <v>0.455</v>
      </c>
      <c r="AA18" s="21">
        <v>0.368</v>
      </c>
      <c r="AB18" s="21">
        <v>0.226</v>
      </c>
      <c r="AC18" s="21">
        <v>0.315</v>
      </c>
      <c r="AD18" s="22">
        <v>0.206</v>
      </c>
      <c r="AE18" s="22">
        <v>0.368</v>
      </c>
      <c r="AF18" s="21">
        <v>0.338</v>
      </c>
      <c r="AG18" s="20"/>
      <c r="AH18" s="20">
        <f t="shared" si="1"/>
        <v>7.351351351351352</v>
      </c>
      <c r="AI18" s="20">
        <f t="shared" si="2"/>
        <v>6.387044534412955</v>
      </c>
      <c r="AJ18" s="20">
        <f t="shared" si="2"/>
        <v>6.521518987341773</v>
      </c>
      <c r="AK18" s="20"/>
      <c r="AL18" s="20">
        <f t="shared" si="3"/>
        <v>6.413793103448276</v>
      </c>
      <c r="AM18" s="20">
        <f t="shared" si="4"/>
        <v>4.066298342541437</v>
      </c>
      <c r="AN18" s="20"/>
      <c r="AO18" s="20"/>
      <c r="AP18" s="20">
        <f t="shared" si="5"/>
        <v>4.885906040268456</v>
      </c>
      <c r="AQ18" s="20">
        <f t="shared" si="6"/>
        <v>5.352727272727273</v>
      </c>
      <c r="AR18" s="20">
        <f t="shared" si="7"/>
        <v>5.253981169359526</v>
      </c>
      <c r="AS18" s="20">
        <f t="shared" si="8"/>
        <v>5.277486910994765</v>
      </c>
      <c r="AT18" s="20">
        <f t="shared" si="9"/>
        <v>4.5777777777777775</v>
      </c>
      <c r="AU18" s="20">
        <f t="shared" si="10"/>
        <v>5.187665198237885</v>
      </c>
      <c r="AV18" s="20">
        <f t="shared" si="11"/>
        <v>5.546666666666668</v>
      </c>
      <c r="AW18" s="20"/>
      <c r="AX18" s="20">
        <v>5.42</v>
      </c>
      <c r="AY18" s="20">
        <v>2.83</v>
      </c>
      <c r="AZ18" s="20">
        <v>2.58</v>
      </c>
      <c r="BA18" s="20"/>
      <c r="BB18" s="20">
        <v>2.43</v>
      </c>
      <c r="BC18" s="20">
        <v>4.71</v>
      </c>
      <c r="BD18" s="20"/>
      <c r="BE18" s="20"/>
      <c r="BF18" s="20">
        <v>5.19</v>
      </c>
      <c r="BG18" s="20">
        <v>3.58</v>
      </c>
      <c r="BH18" s="20">
        <v>2.46</v>
      </c>
      <c r="BI18" s="20">
        <v>3.79</v>
      </c>
      <c r="BJ18" s="20">
        <v>3.5</v>
      </c>
      <c r="BK18" s="20">
        <v>3.73</v>
      </c>
      <c r="BL18" s="20">
        <v>3.05</v>
      </c>
      <c r="BM18" s="40"/>
      <c r="BN18" s="40"/>
      <c r="BO18" s="20">
        <f t="shared" si="12"/>
        <v>7.749794594594595</v>
      </c>
      <c r="BP18" s="20">
        <f t="shared" si="13"/>
        <v>6.567797894736842</v>
      </c>
      <c r="BQ18" s="20">
        <f t="shared" si="13"/>
        <v>6.689774177215191</v>
      </c>
      <c r="BR18" s="20"/>
      <c r="BS18" s="20">
        <f t="shared" si="14"/>
        <v>6.569648275862069</v>
      </c>
      <c r="BT18" s="20">
        <f t="shared" si="15"/>
        <v>4.257820994475138</v>
      </c>
      <c r="BU18" s="20"/>
      <c r="BV18" s="20"/>
      <c r="BW18" s="20">
        <f t="shared" si="16"/>
        <v>5.13948456375839</v>
      </c>
      <c r="BX18" s="20">
        <f t="shared" si="17"/>
        <v>5.5443549090909094</v>
      </c>
      <c r="BY18" s="20">
        <f t="shared" si="18"/>
        <v>5.38322910612577</v>
      </c>
      <c r="BZ18" s="20">
        <f t="shared" si="19"/>
        <v>5.477503664921467</v>
      </c>
      <c r="CA18" s="20">
        <f t="shared" si="20"/>
        <v>4.7379999999999995</v>
      </c>
      <c r="CB18" s="20">
        <f t="shared" si="21"/>
        <v>5.381165110132159</v>
      </c>
      <c r="CC18" s="20">
        <f t="shared" si="22"/>
        <v>5.715840000000001</v>
      </c>
      <c r="CD18" s="40"/>
      <c r="CE18" s="20">
        <f t="shared" si="23"/>
        <v>13.169794594594595</v>
      </c>
      <c r="CF18" s="20">
        <f t="shared" si="24"/>
        <v>9.397797894736842</v>
      </c>
      <c r="CG18" s="20">
        <f t="shared" si="24"/>
        <v>9.26977417721519</v>
      </c>
      <c r="CH18" s="20"/>
      <c r="CI18" s="20">
        <f t="shared" si="25"/>
        <v>8.99964827586207</v>
      </c>
      <c r="CJ18" s="20">
        <f t="shared" si="26"/>
        <v>8.967820994475138</v>
      </c>
      <c r="CK18" s="20"/>
      <c r="CL18" s="20"/>
      <c r="CM18" s="20">
        <f t="shared" si="27"/>
        <v>10.32948456375839</v>
      </c>
      <c r="CN18" s="20">
        <f t="shared" si="28"/>
        <v>9.12435490909091</v>
      </c>
      <c r="CO18" s="20">
        <f t="shared" si="29"/>
        <v>7.84322910612577</v>
      </c>
      <c r="CP18" s="20">
        <f t="shared" si="30"/>
        <v>9.267503664921467</v>
      </c>
      <c r="CQ18" s="20">
        <f t="shared" si="31"/>
        <v>8.238</v>
      </c>
      <c r="CR18" s="20">
        <f t="shared" si="32"/>
        <v>9.11116511013216</v>
      </c>
      <c r="CS18" s="20">
        <f t="shared" si="33"/>
        <v>8.76584</v>
      </c>
      <c r="CT18" s="40"/>
      <c r="CU18" s="20">
        <f t="shared" si="34"/>
        <v>24.392166666666668</v>
      </c>
      <c r="CV18" s="20">
        <f t="shared" si="35"/>
        <v>0.33674999999999994</v>
      </c>
      <c r="CW18" s="20">
        <f t="shared" si="36"/>
        <v>5.568518112927346</v>
      </c>
      <c r="CX18" s="20">
        <f t="shared" si="37"/>
        <v>3.605833333333333</v>
      </c>
      <c r="CY18" s="20">
        <f t="shared" si="38"/>
        <v>5.767867774242711</v>
      </c>
      <c r="CZ18" s="20">
        <f t="shared" si="39"/>
        <v>9.373701107576045</v>
      </c>
      <c r="DA18" s="43">
        <f t="shared" si="40"/>
        <v>2.7037011075760446</v>
      </c>
      <c r="DB18" s="20">
        <v>6.67</v>
      </c>
      <c r="DC18" s="43">
        <f t="shared" si="41"/>
        <v>1.4800000000000004</v>
      </c>
      <c r="DD18" s="20">
        <v>8.15</v>
      </c>
      <c r="DE18" s="40"/>
      <c r="DF18" s="31"/>
      <c r="DG18" s="31" t="s">
        <v>10</v>
      </c>
      <c r="DH18" s="45">
        <f aca="true" t="shared" si="71" ref="DH18:DO18">AVERAGE(CU46:CU48)</f>
        <v>28.596203703703704</v>
      </c>
      <c r="DI18" s="45">
        <f t="shared" si="71"/>
        <v>0.3566388888888889</v>
      </c>
      <c r="DJ18" s="45">
        <f t="shared" si="71"/>
        <v>5.0310869097559285</v>
      </c>
      <c r="DK18" s="45">
        <f t="shared" si="71"/>
        <v>3.989166666666666</v>
      </c>
      <c r="DL18" s="45">
        <f t="shared" si="71"/>
        <v>5.226721150030474</v>
      </c>
      <c r="DM18" s="45">
        <f t="shared" si="71"/>
        <v>9.21588781669714</v>
      </c>
      <c r="DN18" s="20">
        <f t="shared" si="71"/>
        <v>3.8825544833638066</v>
      </c>
      <c r="DO18" s="20">
        <f t="shared" si="71"/>
        <v>5.333333333333333</v>
      </c>
      <c r="DP18" s="20">
        <f>AVERAGE(DD46:DD48)</f>
        <v>7.19</v>
      </c>
      <c r="DR18" s="31">
        <v>2009</v>
      </c>
      <c r="DS18" s="45">
        <f>AVERAGE(CU172:CU183)</f>
        <v>31.313499999999994</v>
      </c>
      <c r="DT18" s="45">
        <f aca="true" t="shared" si="72" ref="DT18:DZ18">AVERAGE(CV172:CV183)</f>
        <v>0.3782222222222222</v>
      </c>
      <c r="DU18" s="45">
        <f t="shared" si="72"/>
        <v>5.09347204354271</v>
      </c>
      <c r="DV18" s="45">
        <f t="shared" si="72"/>
        <v>6.204944444444444</v>
      </c>
      <c r="DW18" s="45">
        <f t="shared" si="72"/>
        <v>5.398409395617119</v>
      </c>
      <c r="DX18" s="45">
        <f t="shared" si="72"/>
        <v>11.60335384006156</v>
      </c>
      <c r="DY18" s="45">
        <f t="shared" si="72"/>
        <v>7.508353840061562</v>
      </c>
      <c r="DZ18" s="45">
        <f t="shared" si="72"/>
        <v>4.095000000000001</v>
      </c>
      <c r="EA18" s="45">
        <f>AVERAGE(DD172:DD183)</f>
        <v>6.948333333333334</v>
      </c>
      <c r="EB18" s="17">
        <f t="shared" si="44"/>
        <v>2.8533333333333335</v>
      </c>
    </row>
    <row r="19" spans="1:132" s="8" customFormat="1" ht="12.75">
      <c r="A19" s="41" t="s">
        <v>27</v>
      </c>
      <c r="B19" s="20">
        <v>13.375</v>
      </c>
      <c r="C19" s="20">
        <v>29.75</v>
      </c>
      <c r="D19" s="20">
        <v>19.25</v>
      </c>
      <c r="E19" s="20"/>
      <c r="F19" s="20">
        <v>29</v>
      </c>
      <c r="G19" s="20">
        <v>21.563</v>
      </c>
      <c r="H19" s="20"/>
      <c r="I19" s="42"/>
      <c r="J19" s="20">
        <v>36</v>
      </c>
      <c r="K19" s="20">
        <v>25.625</v>
      </c>
      <c r="L19" s="20">
        <v>17.123</v>
      </c>
      <c r="M19" s="43">
        <v>22</v>
      </c>
      <c r="N19" s="20">
        <v>17.906</v>
      </c>
      <c r="O19" s="20">
        <v>26.625</v>
      </c>
      <c r="P19" s="20">
        <v>23.313</v>
      </c>
      <c r="Q19" s="41"/>
      <c r="R19" s="21">
        <v>0.255</v>
      </c>
      <c r="S19" s="21">
        <v>0.493</v>
      </c>
      <c r="T19" s="30">
        <v>0.322</v>
      </c>
      <c r="U19" s="21"/>
      <c r="V19" s="21">
        <v>0.465</v>
      </c>
      <c r="W19" s="21">
        <v>0.23</v>
      </c>
      <c r="X19" s="21"/>
      <c r="Y19" s="30"/>
      <c r="Z19" s="21">
        <v>0.455</v>
      </c>
      <c r="AA19" s="21">
        <v>0.368</v>
      </c>
      <c r="AB19" s="21">
        <v>0.239</v>
      </c>
      <c r="AC19" s="21">
        <v>0.315</v>
      </c>
      <c r="AD19" s="22">
        <v>0.206</v>
      </c>
      <c r="AE19" s="22">
        <v>0.368</v>
      </c>
      <c r="AF19" s="21">
        <v>0.338</v>
      </c>
      <c r="AG19" s="20"/>
      <c r="AH19" s="20">
        <f t="shared" si="1"/>
        <v>7.626168224299065</v>
      </c>
      <c r="AI19" s="20">
        <f t="shared" si="2"/>
        <v>6.628571428571428</v>
      </c>
      <c r="AJ19" s="20">
        <f t="shared" si="2"/>
        <v>6.690909090909091</v>
      </c>
      <c r="AK19" s="20"/>
      <c r="AL19" s="20">
        <f t="shared" si="3"/>
        <v>6.413793103448276</v>
      </c>
      <c r="AM19" s="20">
        <f t="shared" si="4"/>
        <v>4.266567731762742</v>
      </c>
      <c r="AN19" s="20"/>
      <c r="AO19" s="20"/>
      <c r="AP19" s="20">
        <f t="shared" si="5"/>
        <v>5.055555555555555</v>
      </c>
      <c r="AQ19" s="20">
        <f t="shared" si="6"/>
        <v>5.744390243902439</v>
      </c>
      <c r="AR19" s="20">
        <f t="shared" si="7"/>
        <v>5.583133796647783</v>
      </c>
      <c r="AS19" s="20">
        <f t="shared" si="8"/>
        <v>5.7272727272727275</v>
      </c>
      <c r="AT19" s="20">
        <f t="shared" si="9"/>
        <v>4.601809449346588</v>
      </c>
      <c r="AU19" s="20">
        <f t="shared" si="10"/>
        <v>5.528638497652581</v>
      </c>
      <c r="AV19" s="20">
        <f t="shared" si="11"/>
        <v>5.7993394243555105</v>
      </c>
      <c r="AW19" s="20"/>
      <c r="AX19" s="20">
        <v>5.42</v>
      </c>
      <c r="AY19" s="20">
        <v>2.83</v>
      </c>
      <c r="AZ19" s="20">
        <v>2.61</v>
      </c>
      <c r="BA19" s="20"/>
      <c r="BB19" s="20">
        <v>2.43</v>
      </c>
      <c r="BC19" s="20">
        <v>4.78</v>
      </c>
      <c r="BD19" s="20"/>
      <c r="BE19" s="20"/>
      <c r="BF19" s="20">
        <v>5.18</v>
      </c>
      <c r="BG19" s="20">
        <v>3.62</v>
      </c>
      <c r="BH19" s="20">
        <v>2.46</v>
      </c>
      <c r="BI19" s="20">
        <v>3.87</v>
      </c>
      <c r="BJ19" s="20">
        <v>3.5</v>
      </c>
      <c r="BK19" s="20">
        <v>4.04</v>
      </c>
      <c r="BL19" s="20">
        <v>3.13</v>
      </c>
      <c r="BM19" s="40"/>
      <c r="BN19" s="40"/>
      <c r="BO19" s="20">
        <f t="shared" si="12"/>
        <v>8.039506542056074</v>
      </c>
      <c r="BP19" s="20">
        <f t="shared" si="13"/>
        <v>6.816159999999999</v>
      </c>
      <c r="BQ19" s="20">
        <f t="shared" si="13"/>
        <v>6.865541818181819</v>
      </c>
      <c r="BR19" s="20"/>
      <c r="BS19" s="20">
        <f t="shared" si="14"/>
        <v>6.569648275862069</v>
      </c>
      <c r="BT19" s="20">
        <f t="shared" si="15"/>
        <v>4.470509669341001</v>
      </c>
      <c r="BU19" s="20"/>
      <c r="BV19" s="20"/>
      <c r="BW19" s="20">
        <f t="shared" si="16"/>
        <v>5.317433333333334</v>
      </c>
      <c r="BX19" s="20">
        <f t="shared" si="17"/>
        <v>5.952337170731707</v>
      </c>
      <c r="BY19" s="20">
        <f t="shared" si="18"/>
        <v>5.720478888045319</v>
      </c>
      <c r="BZ19" s="20">
        <f t="shared" si="19"/>
        <v>5.948918181818182</v>
      </c>
      <c r="CA19" s="20">
        <f t="shared" si="20"/>
        <v>4.762872780073718</v>
      </c>
      <c r="CB19" s="20">
        <f t="shared" si="21"/>
        <v>5.751995492957746</v>
      </c>
      <c r="CC19" s="20">
        <f t="shared" si="22"/>
        <v>5.980858748337838</v>
      </c>
      <c r="CD19" s="40"/>
      <c r="CE19" s="20">
        <f t="shared" si="23"/>
        <v>13.459506542056074</v>
      </c>
      <c r="CF19" s="20">
        <f t="shared" si="24"/>
        <v>9.646159999999998</v>
      </c>
      <c r="CG19" s="20">
        <f t="shared" si="24"/>
        <v>9.475541818181819</v>
      </c>
      <c r="CH19" s="20"/>
      <c r="CI19" s="20">
        <f t="shared" si="25"/>
        <v>8.99964827586207</v>
      </c>
      <c r="CJ19" s="20">
        <f t="shared" si="26"/>
        <v>9.250509669341001</v>
      </c>
      <c r="CK19" s="20"/>
      <c r="CL19" s="20"/>
      <c r="CM19" s="20">
        <f t="shared" si="27"/>
        <v>10.497433333333333</v>
      </c>
      <c r="CN19" s="20">
        <f t="shared" si="28"/>
        <v>9.572337170731707</v>
      </c>
      <c r="CO19" s="20">
        <f t="shared" si="29"/>
        <v>8.180478888045318</v>
      </c>
      <c r="CP19" s="20">
        <f t="shared" si="30"/>
        <v>9.818918181818182</v>
      </c>
      <c r="CQ19" s="20">
        <f t="shared" si="31"/>
        <v>8.262872780073717</v>
      </c>
      <c r="CR19" s="20">
        <f t="shared" si="32"/>
        <v>9.791995492957746</v>
      </c>
      <c r="CS19" s="20">
        <f t="shared" si="33"/>
        <v>9.110858748337838</v>
      </c>
      <c r="CT19" s="40"/>
      <c r="CU19" s="20">
        <f t="shared" si="34"/>
        <v>23.46083333333333</v>
      </c>
      <c r="CV19" s="20">
        <f t="shared" si="35"/>
        <v>0.33783333333333326</v>
      </c>
      <c r="CW19" s="20">
        <f t="shared" si="36"/>
        <v>5.805512439476982</v>
      </c>
      <c r="CX19" s="20">
        <f t="shared" si="37"/>
        <v>3.6558333333333337</v>
      </c>
      <c r="CY19" s="20">
        <f t="shared" si="38"/>
        <v>6.0163550750615675</v>
      </c>
      <c r="CZ19" s="20">
        <f t="shared" si="39"/>
        <v>9.672188408394899</v>
      </c>
      <c r="DA19" s="43">
        <f t="shared" si="40"/>
        <v>2.782188408394899</v>
      </c>
      <c r="DB19" s="20">
        <v>6.89</v>
      </c>
      <c r="DC19" s="43">
        <f t="shared" si="41"/>
        <v>1.4300000000000006</v>
      </c>
      <c r="DD19" s="20">
        <v>8.32</v>
      </c>
      <c r="DE19" s="40"/>
      <c r="DF19" s="31"/>
      <c r="DG19" s="31" t="s">
        <v>11</v>
      </c>
      <c r="DH19" s="45">
        <f aca="true" t="shared" si="73" ref="DH19:DO19">AVERAGE(CU49:CU51)</f>
        <v>29.654666666666667</v>
      </c>
      <c r="DI19" s="45">
        <f t="shared" si="73"/>
        <v>0.36388888888888893</v>
      </c>
      <c r="DJ19" s="45">
        <f t="shared" si="73"/>
        <v>4.9495064900025145</v>
      </c>
      <c r="DK19" s="45">
        <f t="shared" si="73"/>
        <v>4.053333333333334</v>
      </c>
      <c r="DL19" s="45">
        <f t="shared" si="73"/>
        <v>5.14561077974047</v>
      </c>
      <c r="DM19" s="45">
        <f t="shared" si="73"/>
        <v>9.198944113073805</v>
      </c>
      <c r="DN19" s="20">
        <f t="shared" si="73"/>
        <v>4.092277446407137</v>
      </c>
      <c r="DO19" s="20">
        <f t="shared" si="73"/>
        <v>5.1066666666666665</v>
      </c>
      <c r="DP19" s="20">
        <f>AVERAGE(DD49:DD51)</f>
        <v>7.226666666666667</v>
      </c>
      <c r="DR19" s="31">
        <v>2010</v>
      </c>
      <c r="DS19" s="45">
        <f>AVERAGE(CU184:CU195)</f>
        <v>35.861944444444454</v>
      </c>
      <c r="DT19" s="45">
        <f aca="true" t="shared" si="74" ref="DT19:DZ19">AVERAGE(CV184:CV195)</f>
        <v>0.39144444444444443</v>
      </c>
      <c r="DU19" s="45">
        <f t="shared" si="74"/>
        <v>4.561524644236016</v>
      </c>
      <c r="DV19" s="45">
        <f t="shared" si="74"/>
        <v>5.674666666666666</v>
      </c>
      <c r="DW19" s="45">
        <f t="shared" si="74"/>
        <v>4.813250257699496</v>
      </c>
      <c r="DX19" s="45">
        <f t="shared" si="74"/>
        <v>10.487916924366163</v>
      </c>
      <c r="DY19" s="45">
        <f t="shared" si="74"/>
        <v>6.31458359103283</v>
      </c>
      <c r="DZ19" s="45">
        <f t="shared" si="74"/>
        <v>4.173333333333333</v>
      </c>
      <c r="EA19" s="45">
        <f>AVERAGE(DD184:DD195)</f>
        <v>5.886666666666668</v>
      </c>
      <c r="EB19" s="17">
        <f t="shared" si="44"/>
        <v>1.7133333333333347</v>
      </c>
    </row>
    <row r="20" spans="1:132" s="8" customFormat="1" ht="12.75">
      <c r="A20" s="41" t="s">
        <v>28</v>
      </c>
      <c r="B20" s="20">
        <v>13.437666666666667</v>
      </c>
      <c r="C20" s="20">
        <v>30.25</v>
      </c>
      <c r="D20" s="20">
        <v>18.938</v>
      </c>
      <c r="E20" s="20"/>
      <c r="F20" s="20">
        <v>29.25</v>
      </c>
      <c r="G20" s="20">
        <v>21.375</v>
      </c>
      <c r="H20" s="20"/>
      <c r="I20" s="42"/>
      <c r="J20" s="20">
        <v>36.125</v>
      </c>
      <c r="K20" s="20">
        <v>26.125</v>
      </c>
      <c r="L20" s="20">
        <v>17.539</v>
      </c>
      <c r="M20" s="43">
        <v>23.125</v>
      </c>
      <c r="N20" s="20">
        <v>17.812</v>
      </c>
      <c r="O20" s="20">
        <v>28</v>
      </c>
      <c r="P20" s="20">
        <v>23.5</v>
      </c>
      <c r="Q20" s="41"/>
      <c r="R20" s="21">
        <v>0.255</v>
      </c>
      <c r="S20" s="21">
        <v>0.493</v>
      </c>
      <c r="T20" s="30">
        <v>0.322</v>
      </c>
      <c r="U20" s="21"/>
      <c r="V20" s="21">
        <v>0.465</v>
      </c>
      <c r="W20" s="21">
        <v>0.23</v>
      </c>
      <c r="X20" s="21"/>
      <c r="Y20" s="30"/>
      <c r="Z20" s="21">
        <v>0.455</v>
      </c>
      <c r="AA20" s="21">
        <v>0.368</v>
      </c>
      <c r="AB20" s="21">
        <v>0.239</v>
      </c>
      <c r="AC20" s="21">
        <v>0.315</v>
      </c>
      <c r="AD20" s="22">
        <v>0.206</v>
      </c>
      <c r="AE20" s="22">
        <v>0.38</v>
      </c>
      <c r="AF20" s="21">
        <v>0.338</v>
      </c>
      <c r="AG20" s="20"/>
      <c r="AH20" s="20">
        <f t="shared" si="1"/>
        <v>7.59060352739811</v>
      </c>
      <c r="AI20" s="20">
        <f t="shared" si="2"/>
        <v>6.519008264462809</v>
      </c>
      <c r="AJ20" s="20">
        <f t="shared" si="2"/>
        <v>6.801140563945507</v>
      </c>
      <c r="AK20" s="20"/>
      <c r="AL20" s="20">
        <f t="shared" si="3"/>
        <v>6.358974358974359</v>
      </c>
      <c r="AM20" s="20">
        <f t="shared" si="4"/>
        <v>4.304093567251462</v>
      </c>
      <c r="AN20" s="20"/>
      <c r="AO20" s="20"/>
      <c r="AP20" s="20">
        <f t="shared" si="5"/>
        <v>5.038062283737024</v>
      </c>
      <c r="AQ20" s="20">
        <f t="shared" si="6"/>
        <v>5.63444976076555</v>
      </c>
      <c r="AR20" s="20">
        <f t="shared" si="7"/>
        <v>5.4507098466275155</v>
      </c>
      <c r="AS20" s="20">
        <f t="shared" si="8"/>
        <v>5.448648648648649</v>
      </c>
      <c r="AT20" s="20">
        <f t="shared" si="9"/>
        <v>4.626094767572423</v>
      </c>
      <c r="AU20" s="20">
        <f t="shared" si="10"/>
        <v>5.428571428571429</v>
      </c>
      <c r="AV20" s="20">
        <f t="shared" si="11"/>
        <v>5.753191489361702</v>
      </c>
      <c r="AW20" s="20"/>
      <c r="AX20" s="20">
        <v>5.28</v>
      </c>
      <c r="AY20" s="20">
        <v>2.8</v>
      </c>
      <c r="AZ20" s="20">
        <v>2.47</v>
      </c>
      <c r="BA20" s="20"/>
      <c r="BB20" s="20">
        <v>2.67</v>
      </c>
      <c r="BC20" s="20">
        <v>4.69</v>
      </c>
      <c r="BD20" s="20"/>
      <c r="BE20" s="20"/>
      <c r="BF20" s="20">
        <v>5</v>
      </c>
      <c r="BG20" s="20">
        <v>3.51</v>
      </c>
      <c r="BH20" s="20">
        <v>2.26</v>
      </c>
      <c r="BI20" s="20">
        <v>3.77</v>
      </c>
      <c r="BJ20" s="20">
        <v>3.67</v>
      </c>
      <c r="BK20" s="20">
        <v>4.13</v>
      </c>
      <c r="BL20" s="20">
        <v>3.25</v>
      </c>
      <c r="BM20" s="40"/>
      <c r="BN20" s="40"/>
      <c r="BO20" s="20">
        <f t="shared" si="12"/>
        <v>7.99138739364473</v>
      </c>
      <c r="BP20" s="20">
        <f t="shared" si="13"/>
        <v>6.701540495867768</v>
      </c>
      <c r="BQ20" s="20">
        <f t="shared" si="13"/>
        <v>6.969128735874961</v>
      </c>
      <c r="BR20" s="20"/>
      <c r="BS20" s="20">
        <f t="shared" si="14"/>
        <v>6.528758974358974</v>
      </c>
      <c r="BT20" s="20">
        <f t="shared" si="15"/>
        <v>4.5059555555555555</v>
      </c>
      <c r="BU20" s="20"/>
      <c r="BV20" s="20"/>
      <c r="BW20" s="20">
        <f t="shared" si="16"/>
        <v>5.289965397923876</v>
      </c>
      <c r="BX20" s="20">
        <f t="shared" si="17"/>
        <v>5.83221894736842</v>
      </c>
      <c r="BY20" s="20">
        <f t="shared" si="18"/>
        <v>5.573895889161297</v>
      </c>
      <c r="BZ20" s="20">
        <f t="shared" si="19"/>
        <v>5.654062702702704</v>
      </c>
      <c r="CA20" s="20">
        <f t="shared" si="20"/>
        <v>4.79587244554233</v>
      </c>
      <c r="CB20" s="20">
        <f t="shared" si="21"/>
        <v>5.652771428571429</v>
      </c>
      <c r="CC20" s="20">
        <f t="shared" si="22"/>
        <v>5.940170212765958</v>
      </c>
      <c r="CD20" s="40"/>
      <c r="CE20" s="20">
        <f t="shared" si="23"/>
        <v>13.27138739364473</v>
      </c>
      <c r="CF20" s="20">
        <f t="shared" si="24"/>
        <v>9.501540495867768</v>
      </c>
      <c r="CG20" s="20">
        <f t="shared" si="24"/>
        <v>9.439128735874961</v>
      </c>
      <c r="CH20" s="20"/>
      <c r="CI20" s="20">
        <f t="shared" si="25"/>
        <v>9.198758974358974</v>
      </c>
      <c r="CJ20" s="20">
        <f t="shared" si="26"/>
        <v>9.195955555555557</v>
      </c>
      <c r="CK20" s="20"/>
      <c r="CL20" s="20"/>
      <c r="CM20" s="20">
        <f t="shared" si="27"/>
        <v>10.289965397923876</v>
      </c>
      <c r="CN20" s="20">
        <f t="shared" si="28"/>
        <v>9.34221894736842</v>
      </c>
      <c r="CO20" s="20">
        <f t="shared" si="29"/>
        <v>7.833895889161297</v>
      </c>
      <c r="CP20" s="20">
        <f t="shared" si="30"/>
        <v>9.424062702702704</v>
      </c>
      <c r="CQ20" s="20">
        <f t="shared" si="31"/>
        <v>8.465872445542331</v>
      </c>
      <c r="CR20" s="20">
        <f t="shared" si="32"/>
        <v>9.78277142857143</v>
      </c>
      <c r="CS20" s="20">
        <f t="shared" si="33"/>
        <v>9.190170212765958</v>
      </c>
      <c r="CT20" s="40"/>
      <c r="CU20" s="20">
        <f t="shared" si="34"/>
        <v>23.789722222222224</v>
      </c>
      <c r="CV20" s="20">
        <f t="shared" si="35"/>
        <v>0.3388333333333333</v>
      </c>
      <c r="CW20" s="20">
        <f t="shared" si="36"/>
        <v>5.746129042276379</v>
      </c>
      <c r="CX20" s="20">
        <f t="shared" si="37"/>
        <v>3.6250000000000004</v>
      </c>
      <c r="CY20" s="20">
        <f t="shared" si="38"/>
        <v>5.952977348278168</v>
      </c>
      <c r="CZ20" s="20">
        <f t="shared" si="39"/>
        <v>9.577977348278168</v>
      </c>
      <c r="DA20" s="43">
        <f t="shared" si="40"/>
        <v>2.577977348278168</v>
      </c>
      <c r="DB20" s="20">
        <v>7</v>
      </c>
      <c r="DC20" s="43">
        <f t="shared" si="41"/>
        <v>1.4499999999999993</v>
      </c>
      <c r="DD20" s="20">
        <v>8.45</v>
      </c>
      <c r="DE20" s="40"/>
      <c r="DF20" s="31">
        <v>1999</v>
      </c>
      <c r="DG20" s="31" t="s">
        <v>8</v>
      </c>
      <c r="DH20" s="45">
        <f aca="true" t="shared" si="75" ref="DH20:DO20">AVERAGE(CU52:CU54)</f>
        <v>25.610537037037034</v>
      </c>
      <c r="DI20" s="45">
        <f t="shared" si="75"/>
        <v>0.36640740740740735</v>
      </c>
      <c r="DJ20" s="45">
        <f t="shared" si="75"/>
        <v>5.7777631093581725</v>
      </c>
      <c r="DK20" s="45">
        <f t="shared" si="75"/>
        <v>4.225555555555555</v>
      </c>
      <c r="DL20" s="45">
        <f t="shared" si="75"/>
        <v>6.015003462780893</v>
      </c>
      <c r="DM20" s="45">
        <f t="shared" si="75"/>
        <v>10.24055901833645</v>
      </c>
      <c r="DN20" s="20">
        <f t="shared" si="75"/>
        <v>4.810559018336448</v>
      </c>
      <c r="DO20" s="20">
        <f t="shared" si="75"/>
        <v>5.43</v>
      </c>
      <c r="DP20" s="20">
        <f>AVERAGE(DD52:DD54)</f>
        <v>7.420000000000001</v>
      </c>
      <c r="DR20" s="31"/>
      <c r="DS20" s="45"/>
      <c r="DT20" s="45"/>
      <c r="DU20" s="45"/>
      <c r="DV20" s="45"/>
      <c r="DW20" s="45"/>
      <c r="DX20" s="45"/>
      <c r="DY20" s="45"/>
      <c r="DZ20" s="45"/>
      <c r="EA20" s="45"/>
      <c r="EB20" s="40"/>
    </row>
    <row r="21" spans="1:132" s="8" customFormat="1" ht="12.75">
      <c r="A21" s="41" t="s">
        <v>29</v>
      </c>
      <c r="B21" s="20">
        <v>14.5</v>
      </c>
      <c r="C21" s="20">
        <v>32.875</v>
      </c>
      <c r="D21" s="20">
        <v>20</v>
      </c>
      <c r="E21" s="20"/>
      <c r="F21" s="20">
        <v>31.125</v>
      </c>
      <c r="G21" s="20">
        <v>23</v>
      </c>
      <c r="H21" s="20"/>
      <c r="I21" s="42"/>
      <c r="J21" s="20">
        <v>38</v>
      </c>
      <c r="K21" s="20">
        <v>28.125</v>
      </c>
      <c r="L21" s="20">
        <v>19.7</v>
      </c>
      <c r="M21" s="43">
        <v>24.625</v>
      </c>
      <c r="N21" s="20">
        <v>21.469</v>
      </c>
      <c r="O21" s="20">
        <v>28.875</v>
      </c>
      <c r="P21" s="20">
        <v>24.688</v>
      </c>
      <c r="Q21" s="41"/>
      <c r="R21" s="21">
        <v>0.255</v>
      </c>
      <c r="S21" s="21">
        <v>0.493</v>
      </c>
      <c r="T21" s="30">
        <v>0.322</v>
      </c>
      <c r="U21" s="21"/>
      <c r="V21" s="21">
        <v>0.465</v>
      </c>
      <c r="W21" s="21">
        <v>0.23</v>
      </c>
      <c r="X21" s="21"/>
      <c r="Y21" s="30"/>
      <c r="Z21" s="21">
        <v>0.455</v>
      </c>
      <c r="AA21" s="21">
        <v>0.368</v>
      </c>
      <c r="AB21" s="21">
        <v>0.239</v>
      </c>
      <c r="AC21" s="21">
        <v>0.315</v>
      </c>
      <c r="AD21" s="22">
        <v>0.206</v>
      </c>
      <c r="AE21" s="22">
        <v>0.38</v>
      </c>
      <c r="AF21" s="21">
        <v>0.338</v>
      </c>
      <c r="AG21" s="20"/>
      <c r="AH21" s="20">
        <f t="shared" si="1"/>
        <v>7.0344827586206895</v>
      </c>
      <c r="AI21" s="20">
        <f t="shared" si="2"/>
        <v>5.998479087452471</v>
      </c>
      <c r="AJ21" s="20">
        <f t="shared" si="2"/>
        <v>6.44</v>
      </c>
      <c r="AK21" s="20"/>
      <c r="AL21" s="20">
        <f t="shared" si="3"/>
        <v>5.975903614457831</v>
      </c>
      <c r="AM21" s="20">
        <f t="shared" si="4"/>
        <v>4</v>
      </c>
      <c r="AN21" s="20"/>
      <c r="AO21" s="20"/>
      <c r="AP21" s="20">
        <f t="shared" si="5"/>
        <v>4.7894736842105265</v>
      </c>
      <c r="AQ21" s="20">
        <f t="shared" si="6"/>
        <v>5.233777777777777</v>
      </c>
      <c r="AR21" s="20">
        <f t="shared" si="7"/>
        <v>4.852791878172589</v>
      </c>
      <c r="AS21" s="20">
        <f t="shared" si="8"/>
        <v>5.116751269035533</v>
      </c>
      <c r="AT21" s="20">
        <f t="shared" si="9"/>
        <v>3.8380921328427027</v>
      </c>
      <c r="AU21" s="20">
        <f t="shared" si="10"/>
        <v>5.264069264069264</v>
      </c>
      <c r="AV21" s="20">
        <f t="shared" si="11"/>
        <v>5.476344782890474</v>
      </c>
      <c r="AW21" s="20"/>
      <c r="AX21" s="20">
        <v>5.28</v>
      </c>
      <c r="AY21" s="20">
        <v>2.8</v>
      </c>
      <c r="AZ21" s="20">
        <v>2.47</v>
      </c>
      <c r="BA21" s="20"/>
      <c r="BB21" s="20">
        <v>2.67</v>
      </c>
      <c r="BC21" s="20">
        <v>4.65</v>
      </c>
      <c r="BD21" s="20"/>
      <c r="BE21" s="20"/>
      <c r="BF21" s="20">
        <v>5</v>
      </c>
      <c r="BG21" s="20">
        <v>3.59</v>
      </c>
      <c r="BH21" s="20">
        <v>2.26</v>
      </c>
      <c r="BI21" s="20">
        <v>3.85</v>
      </c>
      <c r="BJ21" s="20">
        <v>3.67</v>
      </c>
      <c r="BK21" s="20">
        <v>4.13</v>
      </c>
      <c r="BL21" s="20">
        <v>3.25</v>
      </c>
      <c r="BM21" s="40"/>
      <c r="BN21" s="40"/>
      <c r="BO21" s="20">
        <f t="shared" si="12"/>
        <v>7.405903448275861</v>
      </c>
      <c r="BP21" s="20">
        <f t="shared" si="13"/>
        <v>6.16643650190114</v>
      </c>
      <c r="BQ21" s="20">
        <f t="shared" si="13"/>
        <v>6.599068</v>
      </c>
      <c r="BR21" s="20"/>
      <c r="BS21" s="20">
        <f t="shared" si="14"/>
        <v>6.135460240963855</v>
      </c>
      <c r="BT21" s="20">
        <f t="shared" si="15"/>
        <v>4.186</v>
      </c>
      <c r="BU21" s="20"/>
      <c r="BV21" s="20"/>
      <c r="BW21" s="20">
        <f t="shared" si="16"/>
        <v>5.028947368421053</v>
      </c>
      <c r="BX21" s="20">
        <f t="shared" si="17"/>
        <v>5.4216704</v>
      </c>
      <c r="BY21" s="20">
        <f t="shared" si="18"/>
        <v>4.962464974619289</v>
      </c>
      <c r="BZ21" s="20">
        <f t="shared" si="19"/>
        <v>5.313746192893401</v>
      </c>
      <c r="CA21" s="20">
        <f t="shared" si="20"/>
        <v>3.97895011411803</v>
      </c>
      <c r="CB21" s="20">
        <f t="shared" si="21"/>
        <v>5.4814753246753245</v>
      </c>
      <c r="CC21" s="20">
        <f t="shared" si="22"/>
        <v>5.654325988334414</v>
      </c>
      <c r="CD21" s="40"/>
      <c r="CE21" s="20">
        <f t="shared" si="23"/>
        <v>12.685903448275862</v>
      </c>
      <c r="CF21" s="20">
        <f t="shared" si="24"/>
        <v>8.96643650190114</v>
      </c>
      <c r="CG21" s="20">
        <f t="shared" si="24"/>
        <v>9.069068</v>
      </c>
      <c r="CH21" s="20"/>
      <c r="CI21" s="20">
        <f t="shared" si="25"/>
        <v>8.805460240963855</v>
      </c>
      <c r="CJ21" s="20">
        <f t="shared" si="26"/>
        <v>8.836</v>
      </c>
      <c r="CK21" s="20"/>
      <c r="CL21" s="20"/>
      <c r="CM21" s="20">
        <f t="shared" si="27"/>
        <v>10.028947368421054</v>
      </c>
      <c r="CN21" s="20">
        <f t="shared" si="28"/>
        <v>9.0116704</v>
      </c>
      <c r="CO21" s="20">
        <f t="shared" si="29"/>
        <v>7.222464974619289</v>
      </c>
      <c r="CP21" s="20">
        <f t="shared" si="30"/>
        <v>9.1637461928934</v>
      </c>
      <c r="CQ21" s="20">
        <f t="shared" si="31"/>
        <v>7.64895011411803</v>
      </c>
      <c r="CR21" s="20">
        <f t="shared" si="32"/>
        <v>9.611475324675325</v>
      </c>
      <c r="CS21" s="20">
        <f t="shared" si="33"/>
        <v>8.904325988334413</v>
      </c>
      <c r="CT21" s="40"/>
      <c r="CU21" s="20">
        <f t="shared" si="34"/>
        <v>25.581833333333332</v>
      </c>
      <c r="CV21" s="20">
        <f t="shared" si="35"/>
        <v>0.3388333333333333</v>
      </c>
      <c r="CW21" s="20">
        <f t="shared" si="36"/>
        <v>5.335013854127488</v>
      </c>
      <c r="CX21" s="20">
        <f t="shared" si="37"/>
        <v>3.6350000000000002</v>
      </c>
      <c r="CY21" s="20">
        <f t="shared" si="38"/>
        <v>5.527870712850198</v>
      </c>
      <c r="CZ21" s="20">
        <f t="shared" si="39"/>
        <v>9.162870712850198</v>
      </c>
      <c r="DA21" s="43">
        <f t="shared" si="40"/>
        <v>2.262870712850198</v>
      </c>
      <c r="DB21" s="20">
        <v>6.9</v>
      </c>
      <c r="DC21" s="43">
        <f t="shared" si="41"/>
        <v>1.6099999999999994</v>
      </c>
      <c r="DD21" s="20">
        <v>8.51</v>
      </c>
      <c r="DE21" s="40"/>
      <c r="DF21" s="31"/>
      <c r="DG21" s="31" t="s">
        <v>9</v>
      </c>
      <c r="DH21" s="45">
        <f aca="true" t="shared" si="76" ref="DH21:DO21">AVERAGE(CU55:CU57)</f>
        <v>26.68854629629629</v>
      </c>
      <c r="DI21" s="45">
        <f t="shared" si="76"/>
        <v>0.3670277777777778</v>
      </c>
      <c r="DJ21" s="45">
        <f t="shared" si="76"/>
        <v>5.557577107972321</v>
      </c>
      <c r="DK21" s="45">
        <f t="shared" si="76"/>
        <v>4.323055555555555</v>
      </c>
      <c r="DL21" s="45">
        <f t="shared" si="76"/>
        <v>5.790213983964772</v>
      </c>
      <c r="DM21" s="45">
        <f t="shared" si="76"/>
        <v>10.113269539520326</v>
      </c>
      <c r="DN21" s="20">
        <f t="shared" si="76"/>
        <v>4.279936206186994</v>
      </c>
      <c r="DO21" s="20">
        <f t="shared" si="76"/>
        <v>5.833333333333333</v>
      </c>
      <c r="DP21" s="20">
        <f>AVERAGE(DD55:DD57)</f>
        <v>7.760000000000001</v>
      </c>
      <c r="DR21" s="31"/>
      <c r="DS21" s="45"/>
      <c r="DT21" s="45"/>
      <c r="DU21" s="45"/>
      <c r="DV21" s="45"/>
      <c r="DW21" s="45"/>
      <c r="DX21" s="45"/>
      <c r="DY21" s="45"/>
      <c r="DZ21" s="45"/>
      <c r="EA21" s="45"/>
      <c r="EB21" s="40"/>
    </row>
    <row r="22" spans="1:132" s="8" customFormat="1" ht="12.75">
      <c r="A22" s="41" t="s">
        <v>30</v>
      </c>
      <c r="B22" s="20">
        <v>13.812666666666667</v>
      </c>
      <c r="C22" s="20">
        <v>31.5</v>
      </c>
      <c r="D22" s="20">
        <v>18.813</v>
      </c>
      <c r="E22" s="20"/>
      <c r="F22" s="20">
        <v>29.875</v>
      </c>
      <c r="G22" s="20">
        <v>22.688</v>
      </c>
      <c r="H22" s="20"/>
      <c r="I22" s="42"/>
      <c r="J22" s="20">
        <v>36</v>
      </c>
      <c r="K22" s="20">
        <v>25.875</v>
      </c>
      <c r="L22" s="20">
        <v>19.534</v>
      </c>
      <c r="M22" s="43">
        <v>22.625</v>
      </c>
      <c r="N22" s="20">
        <v>18.937</v>
      </c>
      <c r="O22" s="20">
        <v>26.625</v>
      </c>
      <c r="P22" s="20">
        <v>22.375</v>
      </c>
      <c r="Q22" s="41"/>
      <c r="R22" s="21">
        <v>0.255</v>
      </c>
      <c r="S22" s="21">
        <v>0.493</v>
      </c>
      <c r="T22" s="30">
        <v>0.322</v>
      </c>
      <c r="U22" s="21"/>
      <c r="V22" s="21">
        <v>0.465</v>
      </c>
      <c r="W22" s="21">
        <v>0.23</v>
      </c>
      <c r="X22" s="21"/>
      <c r="Y22" s="30"/>
      <c r="Z22" s="21">
        <v>0.455</v>
      </c>
      <c r="AA22" s="21">
        <v>0.368</v>
      </c>
      <c r="AB22" s="21">
        <v>0.239</v>
      </c>
      <c r="AC22" s="21">
        <v>0.315</v>
      </c>
      <c r="AD22" s="22">
        <v>0.206</v>
      </c>
      <c r="AE22" s="22">
        <v>0.38</v>
      </c>
      <c r="AF22" s="21">
        <v>0.345</v>
      </c>
      <c r="AG22" s="20"/>
      <c r="AH22" s="20">
        <f t="shared" si="1"/>
        <v>7.384526280225879</v>
      </c>
      <c r="AI22" s="20">
        <f t="shared" si="2"/>
        <v>6.26031746031746</v>
      </c>
      <c r="AJ22" s="20">
        <f t="shared" si="2"/>
        <v>6.846329665656728</v>
      </c>
      <c r="AK22" s="20"/>
      <c r="AL22" s="20">
        <f t="shared" si="3"/>
        <v>6.2259414225941425</v>
      </c>
      <c r="AM22" s="20">
        <f t="shared" si="4"/>
        <v>4.055007052186178</v>
      </c>
      <c r="AN22" s="20"/>
      <c r="AO22" s="20"/>
      <c r="AP22" s="20">
        <f t="shared" si="5"/>
        <v>5.055555555555555</v>
      </c>
      <c r="AQ22" s="20">
        <f t="shared" si="6"/>
        <v>5.688888888888888</v>
      </c>
      <c r="AR22" s="20">
        <f t="shared" si="7"/>
        <v>4.894030920446401</v>
      </c>
      <c r="AS22" s="20">
        <f t="shared" si="8"/>
        <v>5.569060773480663</v>
      </c>
      <c r="AT22" s="20">
        <f t="shared" si="9"/>
        <v>4.351270000528066</v>
      </c>
      <c r="AU22" s="20">
        <f t="shared" si="10"/>
        <v>5.708920187793427</v>
      </c>
      <c r="AV22" s="20">
        <f t="shared" si="11"/>
        <v>6.167597765363128</v>
      </c>
      <c r="AW22" s="20"/>
      <c r="AX22" s="20">
        <v>5.28</v>
      </c>
      <c r="AY22" s="20">
        <v>2.8</v>
      </c>
      <c r="AZ22" s="20">
        <v>2.66</v>
      </c>
      <c r="BA22" s="20"/>
      <c r="BB22" s="20">
        <v>2.67</v>
      </c>
      <c r="BC22" s="20">
        <v>4.87</v>
      </c>
      <c r="BD22" s="20"/>
      <c r="BE22" s="20"/>
      <c r="BF22" s="20">
        <v>4.79</v>
      </c>
      <c r="BG22" s="20">
        <v>3.64</v>
      </c>
      <c r="BH22" s="20">
        <v>2.26</v>
      </c>
      <c r="BI22" s="20">
        <v>3.81</v>
      </c>
      <c r="BJ22" s="20">
        <v>3.67</v>
      </c>
      <c r="BK22" s="20">
        <v>4.04</v>
      </c>
      <c r="BL22" s="20">
        <v>3.35</v>
      </c>
      <c r="BM22" s="40"/>
      <c r="BN22" s="40"/>
      <c r="BO22" s="20">
        <f t="shared" si="12"/>
        <v>7.774429267821805</v>
      </c>
      <c r="BP22" s="20">
        <f t="shared" si="13"/>
        <v>6.435606349206349</v>
      </c>
      <c r="BQ22" s="20">
        <f t="shared" si="13"/>
        <v>7.028442034763197</v>
      </c>
      <c r="BR22" s="20"/>
      <c r="BS22" s="20">
        <f t="shared" si="14"/>
        <v>6.392174058577406</v>
      </c>
      <c r="BT22" s="20">
        <f t="shared" si="15"/>
        <v>4.252485895627645</v>
      </c>
      <c r="BU22" s="20"/>
      <c r="BV22" s="20"/>
      <c r="BW22" s="20">
        <f t="shared" si="16"/>
        <v>5.297716666666667</v>
      </c>
      <c r="BX22" s="20">
        <f t="shared" si="17"/>
        <v>5.895964444444444</v>
      </c>
      <c r="BY22" s="20">
        <f t="shared" si="18"/>
        <v>5.0046360192484896</v>
      </c>
      <c r="BZ22" s="20">
        <f t="shared" si="19"/>
        <v>5.781241988950276</v>
      </c>
      <c r="CA22" s="20">
        <f t="shared" si="20"/>
        <v>4.510961609547445</v>
      </c>
      <c r="CB22" s="20">
        <f t="shared" si="21"/>
        <v>5.939560563380281</v>
      </c>
      <c r="CC22" s="20">
        <f t="shared" si="22"/>
        <v>6.374212290502793</v>
      </c>
      <c r="CD22" s="40"/>
      <c r="CE22" s="20">
        <f t="shared" si="23"/>
        <v>13.054429267821806</v>
      </c>
      <c r="CF22" s="20">
        <f t="shared" si="24"/>
        <v>9.23560634920635</v>
      </c>
      <c r="CG22" s="20">
        <f t="shared" si="24"/>
        <v>9.688442034763197</v>
      </c>
      <c r="CH22" s="20"/>
      <c r="CI22" s="20">
        <f t="shared" si="25"/>
        <v>9.062174058577405</v>
      </c>
      <c r="CJ22" s="20">
        <f t="shared" si="26"/>
        <v>9.122485895627644</v>
      </c>
      <c r="CK22" s="20"/>
      <c r="CL22" s="20"/>
      <c r="CM22" s="20">
        <f t="shared" si="27"/>
        <v>10.087716666666667</v>
      </c>
      <c r="CN22" s="20">
        <f t="shared" si="28"/>
        <v>9.535964444444444</v>
      </c>
      <c r="CO22" s="20">
        <f t="shared" si="29"/>
        <v>7.264636019248489</v>
      </c>
      <c r="CP22" s="20">
        <f t="shared" si="30"/>
        <v>9.591241988950276</v>
      </c>
      <c r="CQ22" s="20">
        <f t="shared" si="31"/>
        <v>8.180961609547445</v>
      </c>
      <c r="CR22" s="20">
        <f t="shared" si="32"/>
        <v>9.979560563380282</v>
      </c>
      <c r="CS22" s="20">
        <f t="shared" si="33"/>
        <v>9.724212290502793</v>
      </c>
      <c r="CT22" s="40"/>
      <c r="CU22" s="20">
        <f t="shared" si="34"/>
        <v>24.054972222222222</v>
      </c>
      <c r="CV22" s="20">
        <f t="shared" si="35"/>
        <v>0.33941666666666664</v>
      </c>
      <c r="CW22" s="20">
        <f t="shared" si="36"/>
        <v>5.683953831086376</v>
      </c>
      <c r="CX22" s="20">
        <f t="shared" si="37"/>
        <v>3.6533333333333338</v>
      </c>
      <c r="CY22" s="20">
        <f t="shared" si="38"/>
        <v>5.890619265728066</v>
      </c>
      <c r="CZ22" s="20">
        <f t="shared" si="39"/>
        <v>9.5439525990614</v>
      </c>
      <c r="DA22" s="43">
        <f t="shared" si="40"/>
        <v>2.5639525990614</v>
      </c>
      <c r="DB22" s="20">
        <v>6.98</v>
      </c>
      <c r="DC22" s="43">
        <f t="shared" si="41"/>
        <v>1.459999999999999</v>
      </c>
      <c r="DD22" s="20">
        <v>8.44</v>
      </c>
      <c r="DE22" s="40"/>
      <c r="DF22" s="31"/>
      <c r="DG22" s="31" t="s">
        <v>10</v>
      </c>
      <c r="DH22" s="45">
        <f aca="true" t="shared" si="77" ref="DH22:DO22">AVERAGE(CU58:CU60)</f>
        <v>25.37527777777778</v>
      </c>
      <c r="DI22" s="45">
        <f t="shared" si="77"/>
        <v>0.3650277777777779</v>
      </c>
      <c r="DJ22" s="45">
        <f t="shared" si="77"/>
        <v>5.778265752759988</v>
      </c>
      <c r="DK22" s="45">
        <f t="shared" si="77"/>
        <v>4.52</v>
      </c>
      <c r="DL22" s="45">
        <f t="shared" si="77"/>
        <v>6.033354157766092</v>
      </c>
      <c r="DM22" s="45">
        <f t="shared" si="77"/>
        <v>10.553354157766092</v>
      </c>
      <c r="DN22" s="45">
        <f t="shared" si="77"/>
        <v>4.473354157766091</v>
      </c>
      <c r="DO22" s="45">
        <f t="shared" si="77"/>
        <v>6.079999999999999</v>
      </c>
      <c r="DP22" s="45">
        <f>AVERAGE(DD58:DD60)</f>
        <v>8.106666666666667</v>
      </c>
      <c r="DR22" s="31"/>
      <c r="DS22" s="45"/>
      <c r="DT22" s="45"/>
      <c r="DU22" s="45"/>
      <c r="DV22" s="45"/>
      <c r="DW22" s="45"/>
      <c r="DX22" s="45"/>
      <c r="DY22" s="20"/>
      <c r="DZ22" s="20"/>
      <c r="EA22" s="20"/>
      <c r="EB22" s="40"/>
    </row>
    <row r="23" spans="1:132" s="8" customFormat="1" ht="12.75">
      <c r="A23" s="41" t="s">
        <v>31</v>
      </c>
      <c r="B23" s="20">
        <v>13.437666666666667</v>
      </c>
      <c r="C23" s="20">
        <v>30.5</v>
      </c>
      <c r="D23" s="20">
        <v>18.688</v>
      </c>
      <c r="E23" s="20"/>
      <c r="F23" s="20">
        <v>32.875</v>
      </c>
      <c r="G23" s="20">
        <v>22.125</v>
      </c>
      <c r="H23" s="20"/>
      <c r="I23" s="42"/>
      <c r="J23" s="20">
        <v>34.875</v>
      </c>
      <c r="K23" s="20">
        <v>27.25</v>
      </c>
      <c r="L23" s="20">
        <v>19.866</v>
      </c>
      <c r="M23" s="43">
        <v>22.5</v>
      </c>
      <c r="N23" s="20">
        <v>19.031</v>
      </c>
      <c r="O23" s="20">
        <v>27.5</v>
      </c>
      <c r="P23" s="20">
        <v>22.813</v>
      </c>
      <c r="Q23" s="41"/>
      <c r="R23" s="21">
        <v>0.255</v>
      </c>
      <c r="S23" s="21">
        <v>0.493</v>
      </c>
      <c r="T23" s="30">
        <v>0.322</v>
      </c>
      <c r="U23" s="21"/>
      <c r="V23" s="21">
        <v>0.465</v>
      </c>
      <c r="W23" s="21">
        <v>0.23</v>
      </c>
      <c r="X23" s="21"/>
      <c r="Y23" s="30"/>
      <c r="Z23" s="21">
        <v>0.455</v>
      </c>
      <c r="AA23" s="21">
        <v>0.368</v>
      </c>
      <c r="AB23" s="21">
        <v>0.239</v>
      </c>
      <c r="AC23" s="21">
        <v>0.315</v>
      </c>
      <c r="AD23" s="22">
        <v>0.214</v>
      </c>
      <c r="AE23" s="22">
        <v>0.38</v>
      </c>
      <c r="AF23" s="21">
        <v>0.345</v>
      </c>
      <c r="AG23" s="20"/>
      <c r="AH23" s="20">
        <f t="shared" si="1"/>
        <v>7.59060352739811</v>
      </c>
      <c r="AI23" s="20">
        <f t="shared" si="2"/>
        <v>6.465573770491803</v>
      </c>
      <c r="AJ23" s="20">
        <f t="shared" si="2"/>
        <v>6.892123287671234</v>
      </c>
      <c r="AK23" s="20"/>
      <c r="AL23" s="20">
        <f t="shared" si="3"/>
        <v>5.657794676806084</v>
      </c>
      <c r="AM23" s="20">
        <f t="shared" si="4"/>
        <v>4.15819209039548</v>
      </c>
      <c r="AN23" s="20"/>
      <c r="AO23" s="20"/>
      <c r="AP23" s="20">
        <f t="shared" si="5"/>
        <v>5.218637992831542</v>
      </c>
      <c r="AQ23" s="20">
        <f t="shared" si="6"/>
        <v>5.4018348623853205</v>
      </c>
      <c r="AR23" s="20">
        <f t="shared" si="7"/>
        <v>4.812242021544347</v>
      </c>
      <c r="AS23" s="20">
        <f t="shared" si="8"/>
        <v>5.6</v>
      </c>
      <c r="AT23" s="20">
        <f t="shared" si="9"/>
        <v>4.497924439073091</v>
      </c>
      <c r="AU23" s="20">
        <f t="shared" si="10"/>
        <v>5.527272727272727</v>
      </c>
      <c r="AV23" s="20">
        <f t="shared" si="11"/>
        <v>6.049182483671591</v>
      </c>
      <c r="AW23" s="20"/>
      <c r="AX23" s="20">
        <v>4.82</v>
      </c>
      <c r="AY23" s="20">
        <v>2.82</v>
      </c>
      <c r="AZ23" s="20">
        <v>2.77</v>
      </c>
      <c r="BA23" s="20"/>
      <c r="BB23" s="20">
        <v>3.04</v>
      </c>
      <c r="BC23" s="20">
        <v>4.91</v>
      </c>
      <c r="BD23" s="20"/>
      <c r="BE23" s="20"/>
      <c r="BF23" s="20">
        <v>4.63</v>
      </c>
      <c r="BG23" s="20">
        <v>3.8</v>
      </c>
      <c r="BH23" s="20">
        <v>2.19</v>
      </c>
      <c r="BI23" s="20">
        <v>3.87</v>
      </c>
      <c r="BJ23" s="20">
        <v>3.67</v>
      </c>
      <c r="BK23" s="20">
        <v>3.92</v>
      </c>
      <c r="BL23" s="20">
        <v>3.42</v>
      </c>
      <c r="BM23" s="40"/>
      <c r="BN23" s="40"/>
      <c r="BO23" s="20">
        <f t="shared" si="12"/>
        <v>7.956470617418699</v>
      </c>
      <c r="BP23" s="20">
        <f t="shared" si="13"/>
        <v>6.647902950819672</v>
      </c>
      <c r="BQ23" s="20">
        <f t="shared" si="13"/>
        <v>7.083035102739728</v>
      </c>
      <c r="BR23" s="20"/>
      <c r="BS23" s="20">
        <f t="shared" si="14"/>
        <v>5.829791634980989</v>
      </c>
      <c r="BT23" s="20">
        <f t="shared" si="15"/>
        <v>4.362359322033898</v>
      </c>
      <c r="BU23" s="20"/>
      <c r="BV23" s="20"/>
      <c r="BW23" s="20">
        <f t="shared" si="16"/>
        <v>5.460260931899642</v>
      </c>
      <c r="BX23" s="20">
        <f t="shared" si="17"/>
        <v>5.607104587155963</v>
      </c>
      <c r="BY23" s="20">
        <f t="shared" si="18"/>
        <v>4.917630121816169</v>
      </c>
      <c r="BZ23" s="20">
        <f t="shared" si="19"/>
        <v>5.816719999999999</v>
      </c>
      <c r="CA23" s="20">
        <f t="shared" si="20"/>
        <v>4.662998265987073</v>
      </c>
      <c r="CB23" s="20">
        <f t="shared" si="21"/>
        <v>5.743941818181818</v>
      </c>
      <c r="CC23" s="20">
        <f t="shared" si="22"/>
        <v>6.256064524613159</v>
      </c>
      <c r="CD23" s="40"/>
      <c r="CE23" s="20">
        <f t="shared" si="23"/>
        <v>12.776470617418699</v>
      </c>
      <c r="CF23" s="20">
        <f t="shared" si="24"/>
        <v>9.467902950819672</v>
      </c>
      <c r="CG23" s="20">
        <f t="shared" si="24"/>
        <v>9.853035102739728</v>
      </c>
      <c r="CH23" s="20"/>
      <c r="CI23" s="20">
        <f t="shared" si="25"/>
        <v>8.869791634980988</v>
      </c>
      <c r="CJ23" s="20">
        <f t="shared" si="26"/>
        <v>9.272359322033898</v>
      </c>
      <c r="CK23" s="20"/>
      <c r="CL23" s="20"/>
      <c r="CM23" s="20">
        <f t="shared" si="27"/>
        <v>10.090260931899643</v>
      </c>
      <c r="CN23" s="20">
        <f t="shared" si="28"/>
        <v>9.407104587155963</v>
      </c>
      <c r="CO23" s="20">
        <f t="shared" si="29"/>
        <v>7.107630121816168</v>
      </c>
      <c r="CP23" s="20">
        <f t="shared" si="30"/>
        <v>9.68672</v>
      </c>
      <c r="CQ23" s="20">
        <f t="shared" si="31"/>
        <v>8.332998265987072</v>
      </c>
      <c r="CR23" s="20">
        <f t="shared" si="32"/>
        <v>9.663941818181819</v>
      </c>
      <c r="CS23" s="20">
        <f t="shared" si="33"/>
        <v>9.67606452461316</v>
      </c>
      <c r="CT23" s="40"/>
      <c r="CU23" s="20">
        <f t="shared" si="34"/>
        <v>24.28838888888889</v>
      </c>
      <c r="CV23" s="20">
        <f t="shared" si="35"/>
        <v>0.3400833333333333</v>
      </c>
      <c r="CW23" s="20">
        <f t="shared" si="36"/>
        <v>5.655948489961777</v>
      </c>
      <c r="CX23" s="20">
        <f t="shared" si="37"/>
        <v>3.6550000000000007</v>
      </c>
      <c r="CY23" s="20">
        <f t="shared" si="38"/>
        <v>5.862023323137234</v>
      </c>
      <c r="CZ23" s="20">
        <f t="shared" si="39"/>
        <v>9.517023323137236</v>
      </c>
      <c r="DA23" s="43">
        <f t="shared" si="40"/>
        <v>2.387023323137236</v>
      </c>
      <c r="DB23" s="20">
        <v>7.13</v>
      </c>
      <c r="DC23" s="43">
        <f t="shared" si="41"/>
        <v>1.12</v>
      </c>
      <c r="DD23" s="20">
        <v>8.25</v>
      </c>
      <c r="DE23" s="40"/>
      <c r="DF23" s="31"/>
      <c r="DG23" s="31" t="s">
        <v>11</v>
      </c>
      <c r="DH23" s="45">
        <f aca="true" t="shared" si="78" ref="DH23:DO23">AVERAGE(CU61:CU63)</f>
        <v>23.29182407407407</v>
      </c>
      <c r="DI23" s="45">
        <f t="shared" si="78"/>
        <v>0.35919444444444454</v>
      </c>
      <c r="DJ23" s="45">
        <f t="shared" si="78"/>
        <v>6.221260438038264</v>
      </c>
      <c r="DK23" s="45">
        <f t="shared" si="78"/>
        <v>4.6691666666666665</v>
      </c>
      <c r="DL23" s="45">
        <f t="shared" si="78"/>
        <v>6.507119582193059</v>
      </c>
      <c r="DM23" s="45">
        <f t="shared" si="78"/>
        <v>11.176286248859725</v>
      </c>
      <c r="DN23" s="45">
        <f t="shared" si="78"/>
        <v>4.866286248859725</v>
      </c>
      <c r="DO23" s="45">
        <f t="shared" si="78"/>
        <v>6.31</v>
      </c>
      <c r="DP23" s="45">
        <f>AVERAGE(DD61:DD63)</f>
        <v>8.24</v>
      </c>
      <c r="DR23" s="31"/>
      <c r="DS23" s="45"/>
      <c r="DT23" s="45"/>
      <c r="DU23" s="45"/>
      <c r="DV23" s="45"/>
      <c r="DW23" s="45"/>
      <c r="DX23" s="45"/>
      <c r="DY23" s="20"/>
      <c r="DZ23" s="20"/>
      <c r="EA23" s="20"/>
      <c r="EB23" s="40"/>
    </row>
    <row r="24" spans="1:132" s="8" customFormat="1" ht="12.75">
      <c r="A24" s="41" t="s">
        <v>32</v>
      </c>
      <c r="B24" s="20">
        <v>13.312666666666667</v>
      </c>
      <c r="C24" s="20">
        <v>29.125</v>
      </c>
      <c r="D24" s="20">
        <v>18.875</v>
      </c>
      <c r="E24" s="20"/>
      <c r="F24" s="20">
        <v>31.375</v>
      </c>
      <c r="G24" s="20">
        <v>21.625</v>
      </c>
      <c r="H24" s="20"/>
      <c r="I24" s="42"/>
      <c r="J24" s="20">
        <v>34.5</v>
      </c>
      <c r="K24" s="20">
        <v>26.25</v>
      </c>
      <c r="L24" s="20">
        <v>20.033</v>
      </c>
      <c r="M24" s="43">
        <v>22.5</v>
      </c>
      <c r="N24" s="20">
        <v>18.281</v>
      </c>
      <c r="O24" s="20">
        <v>27</v>
      </c>
      <c r="P24" s="20">
        <v>23.313</v>
      </c>
      <c r="Q24" s="41"/>
      <c r="R24" s="21">
        <v>0.255</v>
      </c>
      <c r="S24" s="21">
        <v>0.493</v>
      </c>
      <c r="T24" s="30">
        <v>0.322</v>
      </c>
      <c r="U24" s="21"/>
      <c r="V24" s="21">
        <v>0.465</v>
      </c>
      <c r="W24" s="21">
        <v>0.23</v>
      </c>
      <c r="X24" s="21"/>
      <c r="Y24" s="30"/>
      <c r="Z24" s="21">
        <v>0.455</v>
      </c>
      <c r="AA24" s="21">
        <v>0.368</v>
      </c>
      <c r="AB24" s="21">
        <v>0.239</v>
      </c>
      <c r="AC24" s="21">
        <v>0.315</v>
      </c>
      <c r="AD24" s="22">
        <v>0.214</v>
      </c>
      <c r="AE24" s="22">
        <v>0.38</v>
      </c>
      <c r="AF24" s="21">
        <v>0.345</v>
      </c>
      <c r="AG24" s="20"/>
      <c r="AH24" s="20">
        <f t="shared" si="1"/>
        <v>7.661875907656868</v>
      </c>
      <c r="AI24" s="20">
        <f t="shared" si="2"/>
        <v>6.770815450643776</v>
      </c>
      <c r="AJ24" s="20">
        <f t="shared" si="2"/>
        <v>6.82384105960265</v>
      </c>
      <c r="AK24" s="20"/>
      <c r="AL24" s="20">
        <f t="shared" si="3"/>
        <v>5.9282868525896415</v>
      </c>
      <c r="AM24" s="20">
        <f t="shared" si="4"/>
        <v>4.254335260115607</v>
      </c>
      <c r="AN24" s="20"/>
      <c r="AO24" s="20"/>
      <c r="AP24" s="20">
        <f t="shared" si="5"/>
        <v>5.27536231884058</v>
      </c>
      <c r="AQ24" s="20">
        <f t="shared" si="6"/>
        <v>5.607619047619047</v>
      </c>
      <c r="AR24" s="20">
        <f t="shared" si="7"/>
        <v>4.772125992113013</v>
      </c>
      <c r="AS24" s="20">
        <f t="shared" si="8"/>
        <v>5.6</v>
      </c>
      <c r="AT24" s="20">
        <f t="shared" si="9"/>
        <v>4.682457195995843</v>
      </c>
      <c r="AU24" s="20">
        <f t="shared" si="10"/>
        <v>5.62962962962963</v>
      </c>
      <c r="AV24" s="20">
        <f t="shared" si="11"/>
        <v>5.919444086990092</v>
      </c>
      <c r="AW24" s="20"/>
      <c r="AX24" s="20">
        <v>4.68</v>
      </c>
      <c r="AY24" s="20">
        <v>2.68</v>
      </c>
      <c r="AZ24" s="20">
        <v>3.15</v>
      </c>
      <c r="BA24" s="20"/>
      <c r="BB24" s="20">
        <v>3.03</v>
      </c>
      <c r="BC24" s="20">
        <v>4.97</v>
      </c>
      <c r="BD24" s="20"/>
      <c r="BE24" s="20"/>
      <c r="BF24" s="20">
        <v>4.19</v>
      </c>
      <c r="BG24" s="20">
        <v>3.8</v>
      </c>
      <c r="BH24" s="20">
        <v>2.19</v>
      </c>
      <c r="BI24" s="20">
        <v>3.81</v>
      </c>
      <c r="BJ24" s="20">
        <v>3.67</v>
      </c>
      <c r="BK24" s="20">
        <v>3.88</v>
      </c>
      <c r="BL24" s="20">
        <v>3.38</v>
      </c>
      <c r="BM24" s="40"/>
      <c r="BN24" s="40"/>
      <c r="BO24" s="20">
        <f t="shared" si="12"/>
        <v>8.02045170013521</v>
      </c>
      <c r="BP24" s="20">
        <f t="shared" si="13"/>
        <v>6.952273304721029</v>
      </c>
      <c r="BQ24" s="20">
        <f t="shared" si="13"/>
        <v>7.038792052980134</v>
      </c>
      <c r="BR24" s="20"/>
      <c r="BS24" s="20">
        <f t="shared" si="14"/>
        <v>6.107913944223108</v>
      </c>
      <c r="BT24" s="20">
        <f t="shared" si="15"/>
        <v>4.465775722543353</v>
      </c>
      <c r="BU24" s="20"/>
      <c r="BV24" s="20"/>
      <c r="BW24" s="20">
        <f t="shared" si="16"/>
        <v>5.4964</v>
      </c>
      <c r="BX24" s="20">
        <f t="shared" si="17"/>
        <v>5.820708571428571</v>
      </c>
      <c r="BY24" s="20">
        <f t="shared" si="18"/>
        <v>4.876635551340288</v>
      </c>
      <c r="BZ24" s="20">
        <f t="shared" si="19"/>
        <v>5.813359999999999</v>
      </c>
      <c r="CA24" s="20">
        <f t="shared" si="20"/>
        <v>4.85430337508889</v>
      </c>
      <c r="CB24" s="20">
        <f t="shared" si="21"/>
        <v>5.8480592592592595</v>
      </c>
      <c r="CC24" s="20">
        <f t="shared" si="22"/>
        <v>6.119521297130357</v>
      </c>
      <c r="CD24" s="40"/>
      <c r="CE24" s="20">
        <f t="shared" si="23"/>
        <v>12.70045170013521</v>
      </c>
      <c r="CF24" s="20">
        <f t="shared" si="24"/>
        <v>9.632273304721028</v>
      </c>
      <c r="CG24" s="20">
        <f t="shared" si="24"/>
        <v>10.188792052980133</v>
      </c>
      <c r="CH24" s="20"/>
      <c r="CI24" s="20">
        <f t="shared" si="25"/>
        <v>9.137913944223108</v>
      </c>
      <c r="CJ24" s="20">
        <f t="shared" si="26"/>
        <v>9.435775722543353</v>
      </c>
      <c r="CK24" s="20"/>
      <c r="CL24" s="20"/>
      <c r="CM24" s="20">
        <f t="shared" si="27"/>
        <v>9.6864</v>
      </c>
      <c r="CN24" s="20">
        <f t="shared" si="28"/>
        <v>9.62070857142857</v>
      </c>
      <c r="CO24" s="20">
        <f t="shared" si="29"/>
        <v>7.066635551340289</v>
      </c>
      <c r="CP24" s="20">
        <f t="shared" si="30"/>
        <v>9.62336</v>
      </c>
      <c r="CQ24" s="20">
        <f t="shared" si="31"/>
        <v>8.524303375088891</v>
      </c>
      <c r="CR24" s="20">
        <f t="shared" si="32"/>
        <v>9.72805925925926</v>
      </c>
      <c r="CS24" s="20">
        <f t="shared" si="33"/>
        <v>9.499521297130357</v>
      </c>
      <c r="CT24" s="40"/>
      <c r="CU24" s="20">
        <f t="shared" si="34"/>
        <v>23.849138888888888</v>
      </c>
      <c r="CV24" s="20">
        <f t="shared" si="35"/>
        <v>0.3400833333333333</v>
      </c>
      <c r="CW24" s="20">
        <f t="shared" si="36"/>
        <v>5.743816066816397</v>
      </c>
      <c r="CX24" s="20">
        <f t="shared" si="37"/>
        <v>3.619166666666667</v>
      </c>
      <c r="CY24" s="20">
        <f t="shared" si="38"/>
        <v>5.951182898237517</v>
      </c>
      <c r="CZ24" s="20">
        <f t="shared" si="39"/>
        <v>9.570349564904182</v>
      </c>
      <c r="DA24" s="43">
        <f t="shared" si="40"/>
        <v>2.6403495649041826</v>
      </c>
      <c r="DB24" s="20">
        <v>6.93</v>
      </c>
      <c r="DC24" s="43">
        <f t="shared" si="41"/>
        <v>1.4800000000000004</v>
      </c>
      <c r="DD24" s="20">
        <v>8.41</v>
      </c>
      <c r="DE24" s="40"/>
      <c r="DF24" s="31">
        <v>2000</v>
      </c>
      <c r="DG24" s="31" t="s">
        <v>8</v>
      </c>
      <c r="DH24" s="45">
        <f aca="true" t="shared" si="79" ref="DH24:DO24">AVERAGE(CU64:CU66)</f>
        <v>22.712009259259258</v>
      </c>
      <c r="DI24" s="45">
        <f t="shared" si="79"/>
        <v>0.35744444444444445</v>
      </c>
      <c r="DJ24" s="45">
        <f t="shared" si="79"/>
        <v>6.396719850588231</v>
      </c>
      <c r="DK24" s="45">
        <f t="shared" si="79"/>
        <v>4.839722222222222</v>
      </c>
      <c r="DL24" s="45">
        <f t="shared" si="79"/>
        <v>6.706333127046256</v>
      </c>
      <c r="DM24" s="45">
        <f t="shared" si="79"/>
        <v>11.546055349268478</v>
      </c>
      <c r="DN24" s="20">
        <f t="shared" si="79"/>
        <v>5.386055349268478</v>
      </c>
      <c r="DO24" s="20">
        <f t="shared" si="79"/>
        <v>6.16</v>
      </c>
      <c r="DP24" s="20">
        <f>AVERAGE(DD64:DD66)</f>
        <v>8.376666666666667</v>
      </c>
      <c r="DR24" s="31"/>
      <c r="DS24" s="45"/>
      <c r="DT24" s="45"/>
      <c r="DU24" s="45"/>
      <c r="DV24" s="45"/>
      <c r="DW24" s="45"/>
      <c r="DX24" s="45"/>
      <c r="DY24" s="20"/>
      <c r="DZ24" s="20"/>
      <c r="EA24" s="20"/>
      <c r="EB24" s="40"/>
    </row>
    <row r="25" spans="1:132" s="8" customFormat="1" ht="12.75">
      <c r="A25" s="41" t="s">
        <v>33</v>
      </c>
      <c r="B25" s="20">
        <v>14.125</v>
      </c>
      <c r="C25" s="20">
        <v>28.125</v>
      </c>
      <c r="D25" s="20">
        <v>18.875</v>
      </c>
      <c r="E25" s="20"/>
      <c r="F25" s="20">
        <v>31.125</v>
      </c>
      <c r="G25" s="20">
        <v>22.938</v>
      </c>
      <c r="H25" s="20"/>
      <c r="I25" s="42"/>
      <c r="J25" s="20">
        <v>36.125</v>
      </c>
      <c r="K25" s="20">
        <v>26.75</v>
      </c>
      <c r="L25" s="20">
        <v>20.448</v>
      </c>
      <c r="M25" s="43">
        <v>22.125</v>
      </c>
      <c r="N25" s="20">
        <v>18.375</v>
      </c>
      <c r="O25" s="20">
        <v>27.125</v>
      </c>
      <c r="P25" s="20">
        <v>23.5</v>
      </c>
      <c r="Q25" s="41"/>
      <c r="R25" s="21">
        <v>0.255</v>
      </c>
      <c r="S25" s="21">
        <v>0.493</v>
      </c>
      <c r="T25" s="30">
        <v>0.322</v>
      </c>
      <c r="U25" s="21"/>
      <c r="V25" s="21">
        <v>0.465</v>
      </c>
      <c r="W25" s="21">
        <v>0.23</v>
      </c>
      <c r="X25" s="21"/>
      <c r="Y25" s="30"/>
      <c r="Z25" s="21">
        <v>0.455</v>
      </c>
      <c r="AA25" s="21">
        <v>0.368</v>
      </c>
      <c r="AB25" s="21">
        <v>0.239</v>
      </c>
      <c r="AC25" s="21">
        <v>0.315</v>
      </c>
      <c r="AD25" s="22">
        <v>0.214</v>
      </c>
      <c r="AE25" s="22">
        <v>0.38</v>
      </c>
      <c r="AF25" s="21">
        <v>0.345</v>
      </c>
      <c r="AG25" s="20"/>
      <c r="AH25" s="20">
        <f t="shared" si="1"/>
        <v>7.221238938053097</v>
      </c>
      <c r="AI25" s="20">
        <f t="shared" si="2"/>
        <v>7.011555555555555</v>
      </c>
      <c r="AJ25" s="20">
        <f t="shared" si="2"/>
        <v>6.82384105960265</v>
      </c>
      <c r="AK25" s="20"/>
      <c r="AL25" s="20">
        <f t="shared" si="3"/>
        <v>5.975903614457831</v>
      </c>
      <c r="AM25" s="20">
        <f t="shared" si="4"/>
        <v>4.010811753422269</v>
      </c>
      <c r="AN25" s="20"/>
      <c r="AO25" s="20"/>
      <c r="AP25" s="20">
        <f t="shared" si="5"/>
        <v>5.038062283737024</v>
      </c>
      <c r="AQ25" s="20">
        <f t="shared" si="6"/>
        <v>5.502803738317756</v>
      </c>
      <c r="AR25" s="20">
        <f t="shared" si="7"/>
        <v>4.67527386541471</v>
      </c>
      <c r="AS25" s="20">
        <f t="shared" si="8"/>
        <v>5.694915254237288</v>
      </c>
      <c r="AT25" s="20">
        <f t="shared" si="9"/>
        <v>4.6585034013605435</v>
      </c>
      <c r="AU25" s="20">
        <f t="shared" si="10"/>
        <v>5.6036866359447</v>
      </c>
      <c r="AV25" s="20">
        <f t="shared" si="11"/>
        <v>5.872340425531915</v>
      </c>
      <c r="AW25" s="20"/>
      <c r="AX25" s="20">
        <v>4.68</v>
      </c>
      <c r="AY25" s="20">
        <v>2.7</v>
      </c>
      <c r="AZ25" s="20">
        <v>3.14</v>
      </c>
      <c r="BA25" s="20"/>
      <c r="BB25" s="20">
        <v>3.24</v>
      </c>
      <c r="BC25" s="20">
        <v>4.97</v>
      </c>
      <c r="BD25" s="20"/>
      <c r="BE25" s="20"/>
      <c r="BF25" s="20">
        <v>4.46</v>
      </c>
      <c r="BG25" s="20">
        <v>3.8</v>
      </c>
      <c r="BH25" s="20">
        <v>2.16</v>
      </c>
      <c r="BI25" s="20">
        <v>3.73</v>
      </c>
      <c r="BJ25" s="20">
        <v>3.67</v>
      </c>
      <c r="BK25" s="20">
        <v>3.88</v>
      </c>
      <c r="BL25" s="20">
        <v>3.35</v>
      </c>
      <c r="BM25" s="40"/>
      <c r="BN25" s="40"/>
      <c r="BO25" s="20">
        <f t="shared" si="12"/>
        <v>7.559192920353982</v>
      </c>
      <c r="BP25" s="20">
        <f t="shared" si="13"/>
        <v>7.200867555555554</v>
      </c>
      <c r="BQ25" s="20">
        <f t="shared" si="13"/>
        <v>7.038109668874173</v>
      </c>
      <c r="BR25" s="20"/>
      <c r="BS25" s="20">
        <f t="shared" si="14"/>
        <v>6.169522891566265</v>
      </c>
      <c r="BT25" s="20">
        <f t="shared" si="15"/>
        <v>4.210149097567356</v>
      </c>
      <c r="BU25" s="20"/>
      <c r="BV25" s="20"/>
      <c r="BW25" s="20">
        <f t="shared" si="16"/>
        <v>5.262759861591695</v>
      </c>
      <c r="BX25" s="20">
        <f t="shared" si="17"/>
        <v>5.711910280373831</v>
      </c>
      <c r="BY25" s="20">
        <f t="shared" si="18"/>
        <v>4.776259780907669</v>
      </c>
      <c r="BZ25" s="20">
        <f t="shared" si="19"/>
        <v>5.907335593220339</v>
      </c>
      <c r="CA25" s="20">
        <f t="shared" si="20"/>
        <v>4.829470476190475</v>
      </c>
      <c r="CB25" s="20">
        <f t="shared" si="21"/>
        <v>5.821109677419354</v>
      </c>
      <c r="CC25" s="20">
        <f t="shared" si="22"/>
        <v>6.069063829787234</v>
      </c>
      <c r="CD25" s="40"/>
      <c r="CE25" s="20">
        <f t="shared" si="23"/>
        <v>12.239192920353982</v>
      </c>
      <c r="CF25" s="20">
        <f t="shared" si="24"/>
        <v>9.900867555555553</v>
      </c>
      <c r="CG25" s="20">
        <f t="shared" si="24"/>
        <v>10.178109668874173</v>
      </c>
      <c r="CH25" s="20"/>
      <c r="CI25" s="20">
        <f t="shared" si="25"/>
        <v>9.409522891566265</v>
      </c>
      <c r="CJ25" s="20">
        <f t="shared" si="26"/>
        <v>9.180149097567355</v>
      </c>
      <c r="CK25" s="20"/>
      <c r="CL25" s="20"/>
      <c r="CM25" s="20">
        <f t="shared" si="27"/>
        <v>9.722759861591694</v>
      </c>
      <c r="CN25" s="20">
        <f t="shared" si="28"/>
        <v>9.511910280373831</v>
      </c>
      <c r="CO25" s="20">
        <f t="shared" si="29"/>
        <v>6.936259780907669</v>
      </c>
      <c r="CP25" s="20">
        <f t="shared" si="30"/>
        <v>9.637335593220339</v>
      </c>
      <c r="CQ25" s="20">
        <f t="shared" si="31"/>
        <v>8.499470476190474</v>
      </c>
      <c r="CR25" s="20">
        <f t="shared" si="32"/>
        <v>9.701109677419353</v>
      </c>
      <c r="CS25" s="20">
        <f t="shared" si="33"/>
        <v>9.419063829787234</v>
      </c>
      <c r="CT25" s="40"/>
      <c r="CU25" s="20">
        <f t="shared" si="34"/>
        <v>24.13633333333333</v>
      </c>
      <c r="CV25" s="20">
        <f t="shared" si="35"/>
        <v>0.3400833333333333</v>
      </c>
      <c r="CW25" s="20">
        <f t="shared" si="36"/>
        <v>5.674078043802944</v>
      </c>
      <c r="CX25" s="20">
        <f t="shared" si="37"/>
        <v>3.648333333333334</v>
      </c>
      <c r="CY25" s="20">
        <f t="shared" si="38"/>
        <v>5.879645969450661</v>
      </c>
      <c r="CZ25" s="20">
        <f t="shared" si="39"/>
        <v>9.527979302783994</v>
      </c>
      <c r="DA25" s="43">
        <f t="shared" si="40"/>
        <v>2.8679793027839935</v>
      </c>
      <c r="DB25" s="20">
        <v>6.66</v>
      </c>
      <c r="DC25" s="43">
        <f t="shared" si="41"/>
        <v>1.4900000000000002</v>
      </c>
      <c r="DD25" s="27">
        <v>8.15</v>
      </c>
      <c r="DE25" s="40"/>
      <c r="DF25" s="31"/>
      <c r="DG25" s="31" t="s">
        <v>9</v>
      </c>
      <c r="DH25" s="45">
        <f aca="true" t="shared" si="80" ref="DH25:DO25">AVERAGE(CU67:CU69)</f>
        <v>24.19725</v>
      </c>
      <c r="DI25" s="45">
        <f t="shared" si="80"/>
        <v>0.35061111111111115</v>
      </c>
      <c r="DJ25" s="45">
        <f t="shared" si="80"/>
        <v>5.819018071348661</v>
      </c>
      <c r="DK25" s="45">
        <f t="shared" si="80"/>
        <v>5.29638888888889</v>
      </c>
      <c r="DL25" s="45">
        <f t="shared" si="80"/>
        <v>6.12316793839364</v>
      </c>
      <c r="DM25" s="45">
        <f t="shared" si="80"/>
        <v>11.419556827282529</v>
      </c>
      <c r="DN25" s="20">
        <f t="shared" si="80"/>
        <v>5.456223493949197</v>
      </c>
      <c r="DO25" s="20">
        <f t="shared" si="80"/>
        <v>5.963333333333334</v>
      </c>
      <c r="DP25" s="20">
        <f>AVERAGE(DD67:DD69)</f>
        <v>8.576666666666666</v>
      </c>
      <c r="DR25" s="31"/>
      <c r="DS25" s="45"/>
      <c r="DT25" s="45"/>
      <c r="DU25" s="45"/>
      <c r="DV25" s="45"/>
      <c r="DW25" s="45"/>
      <c r="DX25" s="45"/>
      <c r="DY25" s="20"/>
      <c r="DZ25" s="20"/>
      <c r="EA25" s="20"/>
      <c r="EB25" s="40"/>
    </row>
    <row r="26" spans="1:132" s="8" customFormat="1" ht="12.75">
      <c r="A26" s="41" t="s">
        <v>34</v>
      </c>
      <c r="B26" s="20">
        <v>14.062666666666667</v>
      </c>
      <c r="C26" s="20">
        <v>28.125</v>
      </c>
      <c r="D26" s="20">
        <v>19.063</v>
      </c>
      <c r="E26" s="20"/>
      <c r="F26" s="20">
        <v>30.875</v>
      </c>
      <c r="G26" s="20">
        <v>23.063</v>
      </c>
      <c r="H26" s="20"/>
      <c r="I26" s="42"/>
      <c r="J26" s="20">
        <v>36.625</v>
      </c>
      <c r="K26" s="20">
        <v>27.25</v>
      </c>
      <c r="L26" s="20">
        <v>20.365</v>
      </c>
      <c r="M26" s="43">
        <v>22.25</v>
      </c>
      <c r="N26" s="20">
        <v>18.094</v>
      </c>
      <c r="O26" s="20">
        <v>26.75</v>
      </c>
      <c r="P26" s="20">
        <v>23.563</v>
      </c>
      <c r="Q26" s="41"/>
      <c r="R26" s="21">
        <v>0.255</v>
      </c>
      <c r="S26" s="21">
        <v>0.493</v>
      </c>
      <c r="T26" s="30">
        <v>0.322</v>
      </c>
      <c r="U26" s="21"/>
      <c r="V26" s="21">
        <v>0.465</v>
      </c>
      <c r="W26" s="21">
        <v>0.23</v>
      </c>
      <c r="X26" s="21"/>
      <c r="Y26" s="30"/>
      <c r="Z26" s="21">
        <v>0.455</v>
      </c>
      <c r="AA26" s="21">
        <v>0.368</v>
      </c>
      <c r="AB26" s="21">
        <v>0.239</v>
      </c>
      <c r="AC26" s="21">
        <v>0.315</v>
      </c>
      <c r="AD26" s="22">
        <v>0.214</v>
      </c>
      <c r="AE26" s="22">
        <v>0.38</v>
      </c>
      <c r="AF26" s="21">
        <v>0.345</v>
      </c>
      <c r="AG26" s="20"/>
      <c r="AH26" s="20">
        <f t="shared" si="1"/>
        <v>7.253247368920072</v>
      </c>
      <c r="AI26" s="20">
        <f t="shared" si="2"/>
        <v>7.011555555555555</v>
      </c>
      <c r="AJ26" s="20">
        <f t="shared" si="2"/>
        <v>6.756544090646804</v>
      </c>
      <c r="AK26" s="20"/>
      <c r="AL26" s="20">
        <f t="shared" si="3"/>
        <v>6.0242914979757085</v>
      </c>
      <c r="AM26" s="20">
        <f t="shared" si="4"/>
        <v>3.989073407622599</v>
      </c>
      <c r="AN26" s="20"/>
      <c r="AO26" s="20"/>
      <c r="AP26" s="20">
        <f t="shared" si="5"/>
        <v>4.969283276450512</v>
      </c>
      <c r="AQ26" s="20">
        <f t="shared" si="6"/>
        <v>5.4018348623853205</v>
      </c>
      <c r="AR26" s="20">
        <f t="shared" si="7"/>
        <v>4.6943285047876255</v>
      </c>
      <c r="AS26" s="20">
        <f t="shared" si="8"/>
        <v>5.662921348314606</v>
      </c>
      <c r="AT26" s="20">
        <f t="shared" si="9"/>
        <v>4.730850005526693</v>
      </c>
      <c r="AU26" s="20">
        <f t="shared" si="10"/>
        <v>5.682242990654205</v>
      </c>
      <c r="AV26" s="20">
        <f t="shared" si="11"/>
        <v>5.8566396469040445</v>
      </c>
      <c r="AW26" s="20"/>
      <c r="AX26" s="20">
        <v>4.68</v>
      </c>
      <c r="AY26" s="20">
        <v>2.7</v>
      </c>
      <c r="AZ26" s="20">
        <v>3.14</v>
      </c>
      <c r="BA26" s="20"/>
      <c r="BB26" s="20">
        <v>3.24</v>
      </c>
      <c r="BC26" s="20">
        <v>4.94</v>
      </c>
      <c r="BD26" s="20"/>
      <c r="BE26" s="20"/>
      <c r="BF26" s="20">
        <v>4.46</v>
      </c>
      <c r="BG26" s="20">
        <v>3.99</v>
      </c>
      <c r="BH26" s="20">
        <v>2.16</v>
      </c>
      <c r="BI26" s="20">
        <v>3.81</v>
      </c>
      <c r="BJ26" s="20">
        <v>3.67</v>
      </c>
      <c r="BK26" s="20">
        <v>3.9</v>
      </c>
      <c r="BL26" s="20">
        <v>3.35</v>
      </c>
      <c r="BM26" s="40"/>
      <c r="BN26" s="40"/>
      <c r="BO26" s="20">
        <f t="shared" si="12"/>
        <v>7.592699345785531</v>
      </c>
      <c r="BP26" s="20">
        <f t="shared" si="13"/>
        <v>7.200867555555554</v>
      </c>
      <c r="BQ26" s="20">
        <f t="shared" si="13"/>
        <v>6.968699575093114</v>
      </c>
      <c r="BR26" s="20"/>
      <c r="BS26" s="20">
        <f t="shared" si="14"/>
        <v>6.219478542510122</v>
      </c>
      <c r="BT26" s="20">
        <f t="shared" si="15"/>
        <v>4.186133633959156</v>
      </c>
      <c r="BU26" s="20"/>
      <c r="BV26" s="20"/>
      <c r="BW26" s="20">
        <f t="shared" si="16"/>
        <v>5.190913310580205</v>
      </c>
      <c r="BX26" s="20">
        <f t="shared" si="17"/>
        <v>5.617368073394495</v>
      </c>
      <c r="BY26" s="20">
        <f t="shared" si="18"/>
        <v>4.7957260004910385</v>
      </c>
      <c r="BZ26" s="20">
        <f t="shared" si="19"/>
        <v>5.878678651685393</v>
      </c>
      <c r="CA26" s="20">
        <f t="shared" si="20"/>
        <v>4.904472200729523</v>
      </c>
      <c r="CB26" s="20">
        <f t="shared" si="21"/>
        <v>5.903850467289719</v>
      </c>
      <c r="CC26" s="20">
        <f t="shared" si="22"/>
        <v>6.05283707507533</v>
      </c>
      <c r="CD26" s="40"/>
      <c r="CE26" s="20">
        <f t="shared" si="23"/>
        <v>12.272699345785531</v>
      </c>
      <c r="CF26" s="20">
        <f t="shared" si="24"/>
        <v>9.900867555555553</v>
      </c>
      <c r="CG26" s="20">
        <f t="shared" si="24"/>
        <v>10.108699575093114</v>
      </c>
      <c r="CH26" s="20"/>
      <c r="CI26" s="20">
        <f t="shared" si="25"/>
        <v>9.459478542510123</v>
      </c>
      <c r="CJ26" s="20">
        <f t="shared" si="26"/>
        <v>9.126133633959157</v>
      </c>
      <c r="CK26" s="20"/>
      <c r="CL26" s="20"/>
      <c r="CM26" s="20">
        <f t="shared" si="27"/>
        <v>9.650913310580204</v>
      </c>
      <c r="CN26" s="20">
        <f t="shared" si="28"/>
        <v>9.607368073394495</v>
      </c>
      <c r="CO26" s="20">
        <f t="shared" si="29"/>
        <v>6.955726000491039</v>
      </c>
      <c r="CP26" s="20">
        <f t="shared" si="30"/>
        <v>9.688678651685393</v>
      </c>
      <c r="CQ26" s="20">
        <f t="shared" si="31"/>
        <v>8.574472200729524</v>
      </c>
      <c r="CR26" s="20">
        <f t="shared" si="32"/>
        <v>9.803850467289719</v>
      </c>
      <c r="CS26" s="20">
        <f t="shared" si="33"/>
        <v>9.40283707507533</v>
      </c>
      <c r="CT26" s="40"/>
      <c r="CU26" s="20">
        <f t="shared" si="34"/>
        <v>24.173805555555557</v>
      </c>
      <c r="CV26" s="20">
        <f t="shared" si="35"/>
        <v>0.3400833333333333</v>
      </c>
      <c r="CW26" s="20">
        <f t="shared" si="36"/>
        <v>5.669401046311979</v>
      </c>
      <c r="CX26" s="20">
        <f t="shared" si="37"/>
        <v>3.67</v>
      </c>
      <c r="CY26" s="20">
        <f t="shared" si="38"/>
        <v>5.875977036012432</v>
      </c>
      <c r="CZ26" s="20">
        <f t="shared" si="39"/>
        <v>9.545977036012431</v>
      </c>
      <c r="DA26" s="43">
        <f t="shared" si="40"/>
        <v>3.1859770360124307</v>
      </c>
      <c r="DB26" s="20">
        <v>6.36</v>
      </c>
      <c r="DC26" s="43">
        <f t="shared" si="41"/>
        <v>1.5099999999999998</v>
      </c>
      <c r="DD26" s="20">
        <v>7.87</v>
      </c>
      <c r="DE26" s="40"/>
      <c r="DF26" s="31"/>
      <c r="DG26" s="31" t="s">
        <v>10</v>
      </c>
      <c r="DH26" s="45">
        <f aca="true" t="shared" si="81" ref="DH26:DO26">AVERAGE(CU70:CU72)</f>
        <v>26.955064814814808</v>
      </c>
      <c r="DI26" s="45">
        <f t="shared" si="81"/>
        <v>0.35141666666666665</v>
      </c>
      <c r="DJ26" s="45">
        <f t="shared" si="81"/>
        <v>5.313861924029243</v>
      </c>
      <c r="DK26" s="45">
        <f t="shared" si="81"/>
        <v>5.795000000000001</v>
      </c>
      <c r="DL26" s="45">
        <f t="shared" si="81"/>
        <v>5.61293492864723</v>
      </c>
      <c r="DM26" s="45">
        <f t="shared" si="81"/>
        <v>11.407934928647228</v>
      </c>
      <c r="DN26" s="20">
        <f t="shared" si="81"/>
        <v>5.627934928647228</v>
      </c>
      <c r="DO26" s="20">
        <f t="shared" si="81"/>
        <v>5.78</v>
      </c>
      <c r="DP26" s="20">
        <f>AVERAGE(DD70:DD72)</f>
        <v>8.299999999999999</v>
      </c>
      <c r="DR26" s="31"/>
      <c r="DS26" s="45"/>
      <c r="DT26" s="45"/>
      <c r="DU26" s="45"/>
      <c r="DV26" s="45"/>
      <c r="DW26" s="45"/>
      <c r="DX26" s="45"/>
      <c r="DY26" s="20"/>
      <c r="DZ26" s="20"/>
      <c r="EA26" s="20"/>
      <c r="EB26" s="40"/>
    </row>
    <row r="27" spans="1:132" s="8" customFormat="1" ht="12.75">
      <c r="A27" s="41" t="s">
        <v>35</v>
      </c>
      <c r="B27" s="20">
        <v>13.75</v>
      </c>
      <c r="C27" s="20">
        <v>28.125</v>
      </c>
      <c r="D27" s="20">
        <v>19.25</v>
      </c>
      <c r="E27" s="20"/>
      <c r="F27" s="20">
        <v>31.125</v>
      </c>
      <c r="G27" s="20">
        <v>23</v>
      </c>
      <c r="H27" s="20"/>
      <c r="I27" s="42"/>
      <c r="J27" s="20">
        <v>36.5</v>
      </c>
      <c r="K27" s="20">
        <v>26.75</v>
      </c>
      <c r="L27" s="20">
        <v>20.199</v>
      </c>
      <c r="M27" s="43">
        <v>22.625</v>
      </c>
      <c r="N27" s="20">
        <v>18.281</v>
      </c>
      <c r="O27" s="20">
        <v>26.875</v>
      </c>
      <c r="P27" s="20">
        <v>22.938</v>
      </c>
      <c r="Q27" s="41"/>
      <c r="R27" s="21">
        <v>0.255</v>
      </c>
      <c r="S27" s="21">
        <v>0.493</v>
      </c>
      <c r="T27" s="30">
        <v>0.322</v>
      </c>
      <c r="U27" s="21"/>
      <c r="V27" s="21">
        <v>0.465</v>
      </c>
      <c r="W27" s="21">
        <v>0.23</v>
      </c>
      <c r="X27" s="21"/>
      <c r="Y27" s="30"/>
      <c r="Z27" s="21">
        <v>0.455</v>
      </c>
      <c r="AA27" s="21">
        <v>0.368</v>
      </c>
      <c r="AB27" s="21">
        <v>0.239</v>
      </c>
      <c r="AC27" s="21">
        <v>0.315</v>
      </c>
      <c r="AD27" s="22">
        <v>0.214</v>
      </c>
      <c r="AE27" s="22">
        <v>0.38</v>
      </c>
      <c r="AF27" s="21">
        <v>0.345</v>
      </c>
      <c r="AG27" s="20"/>
      <c r="AH27" s="20">
        <f t="shared" si="1"/>
        <v>7.418181818181818</v>
      </c>
      <c r="AI27" s="20">
        <f t="shared" si="2"/>
        <v>7.011555555555555</v>
      </c>
      <c r="AJ27" s="20">
        <f t="shared" si="2"/>
        <v>6.690909090909091</v>
      </c>
      <c r="AK27" s="20"/>
      <c r="AL27" s="20">
        <f t="shared" si="3"/>
        <v>5.975903614457831</v>
      </c>
      <c r="AM27" s="20">
        <f t="shared" si="4"/>
        <v>4</v>
      </c>
      <c r="AN27" s="20"/>
      <c r="AO27" s="20"/>
      <c r="AP27" s="20">
        <f t="shared" si="5"/>
        <v>4.986301369863014</v>
      </c>
      <c r="AQ27" s="20">
        <f t="shared" si="6"/>
        <v>5.502803738317756</v>
      </c>
      <c r="AR27" s="20">
        <f t="shared" si="7"/>
        <v>4.732907569681667</v>
      </c>
      <c r="AS27" s="20">
        <f t="shared" si="8"/>
        <v>5.569060773480663</v>
      </c>
      <c r="AT27" s="20">
        <f t="shared" si="9"/>
        <v>4.682457195995843</v>
      </c>
      <c r="AU27" s="20">
        <f t="shared" si="10"/>
        <v>5.655813953488372</v>
      </c>
      <c r="AV27" s="20">
        <f t="shared" si="11"/>
        <v>6.016217630133403</v>
      </c>
      <c r="AW27" s="20"/>
      <c r="AX27" s="20">
        <v>4.68</v>
      </c>
      <c r="AY27" s="20">
        <v>2.7</v>
      </c>
      <c r="AZ27" s="20">
        <v>3.19</v>
      </c>
      <c r="BA27" s="20"/>
      <c r="BB27" s="20">
        <v>3.03</v>
      </c>
      <c r="BC27" s="20">
        <v>4.94</v>
      </c>
      <c r="BD27" s="20"/>
      <c r="BE27" s="20"/>
      <c r="BF27" s="20">
        <v>4.35</v>
      </c>
      <c r="BG27" s="20">
        <v>3.89</v>
      </c>
      <c r="BH27" s="20">
        <v>2.26</v>
      </c>
      <c r="BI27" s="20">
        <v>3.82</v>
      </c>
      <c r="BJ27" s="20">
        <v>3.67</v>
      </c>
      <c r="BK27" s="20">
        <v>3.91</v>
      </c>
      <c r="BL27" s="20">
        <v>3.33</v>
      </c>
      <c r="BM27" s="40"/>
      <c r="BN27" s="40"/>
      <c r="BO27" s="20">
        <f t="shared" si="12"/>
        <v>7.7653527272727265</v>
      </c>
      <c r="BP27" s="20">
        <f t="shared" si="13"/>
        <v>7.200867555555554</v>
      </c>
      <c r="BQ27" s="20">
        <f t="shared" si="13"/>
        <v>6.904349090909092</v>
      </c>
      <c r="BR27" s="20"/>
      <c r="BS27" s="20">
        <f t="shared" si="14"/>
        <v>6.1569734939759035</v>
      </c>
      <c r="BT27" s="20">
        <f t="shared" si="15"/>
        <v>4.1976</v>
      </c>
      <c r="BU27" s="20"/>
      <c r="BV27" s="20"/>
      <c r="BW27" s="20">
        <f t="shared" si="16"/>
        <v>5.2032054794520555</v>
      </c>
      <c r="BX27" s="20">
        <f t="shared" si="17"/>
        <v>5.716862803738317</v>
      </c>
      <c r="BY27" s="20">
        <f t="shared" si="18"/>
        <v>4.839871280756473</v>
      </c>
      <c r="BZ27" s="20">
        <f t="shared" si="19"/>
        <v>5.781798895027625</v>
      </c>
      <c r="CA27" s="20">
        <f t="shared" si="20"/>
        <v>4.85430337508889</v>
      </c>
      <c r="CB27" s="20">
        <f t="shared" si="21"/>
        <v>5.876956279069767</v>
      </c>
      <c r="CC27" s="20">
        <f t="shared" si="22"/>
        <v>6.216557677216846</v>
      </c>
      <c r="CD27" s="40"/>
      <c r="CE27" s="20">
        <f t="shared" si="23"/>
        <v>12.445352727272727</v>
      </c>
      <c r="CF27" s="20">
        <f t="shared" si="24"/>
        <v>9.900867555555553</v>
      </c>
      <c r="CG27" s="20">
        <f t="shared" si="24"/>
        <v>10.094349090909091</v>
      </c>
      <c r="CH27" s="20"/>
      <c r="CI27" s="20">
        <f t="shared" si="25"/>
        <v>9.186973493975904</v>
      </c>
      <c r="CJ27" s="20">
        <f t="shared" si="26"/>
        <v>9.1376</v>
      </c>
      <c r="CK27" s="20"/>
      <c r="CL27" s="20"/>
      <c r="CM27" s="20">
        <f t="shared" si="27"/>
        <v>9.553205479452055</v>
      </c>
      <c r="CN27" s="20">
        <f t="shared" si="28"/>
        <v>9.606862803738316</v>
      </c>
      <c r="CO27" s="20">
        <f t="shared" si="29"/>
        <v>7.099871280756473</v>
      </c>
      <c r="CP27" s="20">
        <f t="shared" si="30"/>
        <v>9.601798895027624</v>
      </c>
      <c r="CQ27" s="20">
        <f t="shared" si="31"/>
        <v>8.524303375088891</v>
      </c>
      <c r="CR27" s="20">
        <f t="shared" si="32"/>
        <v>9.786956279069766</v>
      </c>
      <c r="CS27" s="20">
        <f t="shared" si="33"/>
        <v>9.546557677216846</v>
      </c>
      <c r="CT27" s="40"/>
      <c r="CU27" s="20">
        <f t="shared" si="34"/>
        <v>24.118166666666667</v>
      </c>
      <c r="CV27" s="20">
        <f t="shared" si="35"/>
        <v>0.3400833333333333</v>
      </c>
      <c r="CW27" s="20">
        <f t="shared" si="36"/>
        <v>5.686842692505418</v>
      </c>
      <c r="CX27" s="20">
        <f t="shared" si="37"/>
        <v>3.6474999999999995</v>
      </c>
      <c r="CY27" s="20">
        <f t="shared" si="38"/>
        <v>5.892891554838605</v>
      </c>
      <c r="CZ27" s="20">
        <f t="shared" si="39"/>
        <v>9.540391554838605</v>
      </c>
      <c r="DA27" s="43">
        <f t="shared" si="40"/>
        <v>2.8903915548386045</v>
      </c>
      <c r="DB27" s="20">
        <v>6.65</v>
      </c>
      <c r="DC27" s="43">
        <f t="shared" si="41"/>
        <v>1.33</v>
      </c>
      <c r="DD27" s="20">
        <v>7.98</v>
      </c>
      <c r="DE27" s="40"/>
      <c r="DF27" s="31"/>
      <c r="DG27" s="31" t="s">
        <v>11</v>
      </c>
      <c r="DH27" s="45">
        <f aca="true" t="shared" si="82" ref="DH27:DO27">AVERAGE(CU73:CU75)</f>
        <v>30.63478703703704</v>
      </c>
      <c r="DI27" s="45">
        <f t="shared" si="82"/>
        <v>0.34172222222222226</v>
      </c>
      <c r="DJ27" s="45">
        <f t="shared" si="82"/>
        <v>4.542940855311291</v>
      </c>
      <c r="DK27" s="45">
        <f t="shared" si="82"/>
        <v>5.923333333333335</v>
      </c>
      <c r="DL27" s="45">
        <f t="shared" si="82"/>
        <v>4.806856806903429</v>
      </c>
      <c r="DM27" s="45">
        <f t="shared" si="82"/>
        <v>10.730190140236763</v>
      </c>
      <c r="DN27" s="20">
        <f t="shared" si="82"/>
        <v>5.113523473570095</v>
      </c>
      <c r="DO27" s="20">
        <f t="shared" si="82"/>
        <v>5.616666666666667</v>
      </c>
      <c r="DP27" s="20">
        <f>AVERAGE(DD73:DD75)</f>
        <v>8.183333333333332</v>
      </c>
      <c r="DR27" s="31"/>
      <c r="DS27" s="45"/>
      <c r="DT27" s="45"/>
      <c r="DU27" s="45"/>
      <c r="DV27" s="45"/>
      <c r="DW27" s="45"/>
      <c r="DX27" s="45"/>
      <c r="DY27" s="20"/>
      <c r="DZ27" s="20"/>
      <c r="EA27" s="20"/>
      <c r="EB27" s="40"/>
    </row>
    <row r="28" spans="1:131" ht="12.75">
      <c r="A28" s="41" t="s">
        <v>36</v>
      </c>
      <c r="B28" s="20">
        <v>14.312666666666667</v>
      </c>
      <c r="C28" s="20">
        <v>28.125</v>
      </c>
      <c r="D28" s="20">
        <v>19.813</v>
      </c>
      <c r="E28" s="20"/>
      <c r="F28" s="20">
        <v>31.125</v>
      </c>
      <c r="G28" s="20">
        <v>22.125</v>
      </c>
      <c r="H28" s="20"/>
      <c r="I28" s="42"/>
      <c r="J28" s="20">
        <v>37.625</v>
      </c>
      <c r="K28" s="20">
        <v>26.125</v>
      </c>
      <c r="L28" s="20">
        <v>20.033</v>
      </c>
      <c r="M28" s="43">
        <v>21.875</v>
      </c>
      <c r="N28" s="20">
        <v>18.562</v>
      </c>
      <c r="O28" s="20">
        <v>25.875</v>
      </c>
      <c r="P28" s="20">
        <v>23.063</v>
      </c>
      <c r="Q28" s="41"/>
      <c r="R28" s="21">
        <v>0.255</v>
      </c>
      <c r="S28" s="21">
        <v>0.5</v>
      </c>
      <c r="T28" s="30">
        <v>0.322</v>
      </c>
      <c r="U28" s="21"/>
      <c r="V28" s="21">
        <v>0.465</v>
      </c>
      <c r="W28" s="21">
        <v>0.23</v>
      </c>
      <c r="X28" s="21"/>
      <c r="Y28" s="30"/>
      <c r="Z28" s="21">
        <v>0.47</v>
      </c>
      <c r="AA28" s="21">
        <v>0.368</v>
      </c>
      <c r="AB28" s="21">
        <v>0.239</v>
      </c>
      <c r="AC28" s="21">
        <v>0.325</v>
      </c>
      <c r="AD28" s="22">
        <v>0.214</v>
      </c>
      <c r="AE28" s="22">
        <v>0.38</v>
      </c>
      <c r="AF28" s="21">
        <v>0.345</v>
      </c>
      <c r="AG28" s="20"/>
      <c r="AH28" s="20">
        <f t="shared" si="1"/>
        <v>7.1265545670501655</v>
      </c>
      <c r="AI28" s="20">
        <f t="shared" si="2"/>
        <v>7.111111111111111</v>
      </c>
      <c r="AJ28" s="20">
        <f t="shared" si="2"/>
        <v>6.500782314641903</v>
      </c>
      <c r="AK28" s="20"/>
      <c r="AL28" s="20">
        <f t="shared" si="3"/>
        <v>5.975903614457831</v>
      </c>
      <c r="AM28" s="20">
        <f t="shared" si="4"/>
        <v>4.15819209039548</v>
      </c>
      <c r="AN28" s="20"/>
      <c r="AO28" s="20"/>
      <c r="AP28" s="20">
        <f t="shared" si="5"/>
        <v>4.996677740863787</v>
      </c>
      <c r="AQ28" s="20">
        <f t="shared" si="6"/>
        <v>5.63444976076555</v>
      </c>
      <c r="AR28" s="20">
        <f t="shared" si="7"/>
        <v>4.772125992113013</v>
      </c>
      <c r="AS28" s="20">
        <f t="shared" si="8"/>
        <v>5.942857142857143</v>
      </c>
      <c r="AT28" s="20">
        <f t="shared" si="9"/>
        <v>4.611572028876198</v>
      </c>
      <c r="AU28" s="20">
        <f t="shared" si="10"/>
        <v>5.874396135265701</v>
      </c>
      <c r="AV28" s="20">
        <f t="shared" si="11"/>
        <v>5.983610111433899</v>
      </c>
      <c r="AW28" s="20"/>
      <c r="AX28" s="20">
        <v>4.68</v>
      </c>
      <c r="AY28" s="20">
        <v>2.33</v>
      </c>
      <c r="AZ28" s="20">
        <v>3.47</v>
      </c>
      <c r="BA28" s="20"/>
      <c r="BB28" s="20">
        <v>3.03</v>
      </c>
      <c r="BC28" s="20">
        <v>4.92</v>
      </c>
      <c r="BD28" s="20"/>
      <c r="BE28" s="20"/>
      <c r="BF28" s="20">
        <v>3.91</v>
      </c>
      <c r="BG28" s="20">
        <v>3.84</v>
      </c>
      <c r="BH28" s="20">
        <v>2.26</v>
      </c>
      <c r="BI28" s="20">
        <v>3.65</v>
      </c>
      <c r="BJ28" s="20">
        <v>3.67</v>
      </c>
      <c r="BK28" s="20">
        <v>3.96</v>
      </c>
      <c r="BL28" s="20">
        <v>3.27</v>
      </c>
      <c r="BO28" s="20">
        <f t="shared" si="12"/>
        <v>7.460077320788113</v>
      </c>
      <c r="BP28" s="20">
        <f t="shared" si="13"/>
        <v>7.276800000000001</v>
      </c>
      <c r="BQ28" s="20">
        <f t="shared" si="13"/>
        <v>6.726359460959976</v>
      </c>
      <c r="BR28" s="20"/>
      <c r="BS28" s="20">
        <f t="shared" si="14"/>
        <v>6.1569734939759035</v>
      </c>
      <c r="BT28" s="20">
        <f t="shared" si="15"/>
        <v>4.362775141242937</v>
      </c>
      <c r="BU28" s="20"/>
      <c r="BV28" s="20"/>
      <c r="BW28" s="20">
        <f t="shared" si="16"/>
        <v>5.192047840531561</v>
      </c>
      <c r="BX28" s="20">
        <f t="shared" si="17"/>
        <v>5.850812631578947</v>
      </c>
      <c r="BY28" s="20">
        <f t="shared" si="18"/>
        <v>4.879976039534767</v>
      </c>
      <c r="BZ28" s="20">
        <f t="shared" si="19"/>
        <v>6.159771428571428</v>
      </c>
      <c r="CA28" s="20">
        <f t="shared" si="20"/>
        <v>4.780816722335954</v>
      </c>
      <c r="CB28" s="20">
        <f t="shared" si="21"/>
        <v>6.1070222222222235</v>
      </c>
      <c r="CC28" s="20">
        <f t="shared" si="22"/>
        <v>6.179274162077787</v>
      </c>
      <c r="CE28" s="20">
        <f t="shared" si="23"/>
        <v>12.140077320788112</v>
      </c>
      <c r="CF28" s="20">
        <f t="shared" si="24"/>
        <v>9.6068</v>
      </c>
      <c r="CG28" s="20">
        <f t="shared" si="24"/>
        <v>10.196359460959977</v>
      </c>
      <c r="CH28" s="20"/>
      <c r="CI28" s="20">
        <f t="shared" si="25"/>
        <v>9.186973493975904</v>
      </c>
      <c r="CJ28" s="20">
        <f t="shared" si="26"/>
        <v>9.282775141242936</v>
      </c>
      <c r="CK28" s="20"/>
      <c r="CL28" s="20"/>
      <c r="CM28" s="20">
        <f t="shared" si="27"/>
        <v>9.102047840531561</v>
      </c>
      <c r="CN28" s="20">
        <f t="shared" si="28"/>
        <v>9.690812631578947</v>
      </c>
      <c r="CO28" s="20">
        <f t="shared" si="29"/>
        <v>7.1399760395347664</v>
      </c>
      <c r="CP28" s="20">
        <f t="shared" si="30"/>
        <v>9.809771428571429</v>
      </c>
      <c r="CQ28" s="20">
        <f t="shared" si="31"/>
        <v>8.450816722335954</v>
      </c>
      <c r="CR28" s="20">
        <f t="shared" si="32"/>
        <v>10.067022222222224</v>
      </c>
      <c r="CS28" s="20">
        <f t="shared" si="33"/>
        <v>9.449274162077787</v>
      </c>
      <c r="CU28" s="20">
        <f t="shared" si="34"/>
        <v>24.054888888888886</v>
      </c>
      <c r="CV28" s="20">
        <f t="shared" si="35"/>
        <v>0.34274999999999994</v>
      </c>
      <c r="CW28" s="20">
        <f t="shared" si="36"/>
        <v>5.724019384152648</v>
      </c>
      <c r="CX28" s="20">
        <f t="shared" si="37"/>
        <v>3.5825</v>
      </c>
      <c r="CY28" s="20">
        <f t="shared" si="38"/>
        <v>5.927725538651635</v>
      </c>
      <c r="CZ28" s="20">
        <f t="shared" si="39"/>
        <v>9.510225538651634</v>
      </c>
      <c r="DA28" s="43">
        <f t="shared" si="40"/>
        <v>2.710225538651634</v>
      </c>
      <c r="DB28" s="20">
        <v>6.8</v>
      </c>
      <c r="DC28" s="43">
        <f t="shared" si="41"/>
        <v>1.38</v>
      </c>
      <c r="DD28" s="20">
        <v>8.18</v>
      </c>
      <c r="DF28" s="31">
        <v>2001</v>
      </c>
      <c r="DG28" s="31" t="s">
        <v>8</v>
      </c>
      <c r="DH28" s="45">
        <f aca="true" t="shared" si="83" ref="DH28:DO28">AVERAGE(CU76:CU78)</f>
        <v>29.313888888888894</v>
      </c>
      <c r="DI28" s="45">
        <f t="shared" si="83"/>
        <v>0.33894444444444444</v>
      </c>
      <c r="DJ28" s="45">
        <f t="shared" si="83"/>
        <v>4.592683145225947</v>
      </c>
      <c r="DK28" s="45">
        <f t="shared" si="83"/>
        <v>6.0249999999999995</v>
      </c>
      <c r="DL28" s="45">
        <f t="shared" si="83"/>
        <v>4.865198012349274</v>
      </c>
      <c r="DM28" s="45">
        <f t="shared" si="83"/>
        <v>10.890198012349273</v>
      </c>
      <c r="DN28" s="20">
        <f t="shared" si="83"/>
        <v>5.443531345682607</v>
      </c>
      <c r="DO28" s="20">
        <f t="shared" si="83"/>
        <v>5.446666666666666</v>
      </c>
      <c r="DP28" s="20">
        <f>AVERAGE(DD76:DD78)</f>
        <v>7.926666666666667</v>
      </c>
      <c r="DR28" s="31"/>
      <c r="DS28" s="45"/>
      <c r="DT28" s="45"/>
      <c r="DU28" s="45"/>
      <c r="DV28" s="45"/>
      <c r="DW28" s="45"/>
      <c r="DX28" s="45"/>
      <c r="DY28" s="20"/>
      <c r="DZ28" s="20"/>
      <c r="EA28" s="20"/>
    </row>
    <row r="29" spans="1:131" ht="12.75">
      <c r="A29" s="41" t="s">
        <v>37</v>
      </c>
      <c r="B29" s="20">
        <v>14</v>
      </c>
      <c r="C29" s="20">
        <v>27.75</v>
      </c>
      <c r="D29" s="20">
        <v>20.125</v>
      </c>
      <c r="E29" s="20"/>
      <c r="F29" s="20">
        <v>30.875</v>
      </c>
      <c r="G29" s="20">
        <v>22.75</v>
      </c>
      <c r="H29" s="20"/>
      <c r="I29" s="42"/>
      <c r="J29" s="20">
        <v>37.125</v>
      </c>
      <c r="K29" s="20">
        <v>26.125</v>
      </c>
      <c r="L29" s="20">
        <v>20.282</v>
      </c>
      <c r="M29" s="43">
        <v>21.75</v>
      </c>
      <c r="N29" s="20">
        <v>19.5</v>
      </c>
      <c r="O29" s="20">
        <v>25.625</v>
      </c>
      <c r="P29" s="20">
        <v>23.813</v>
      </c>
      <c r="Q29" s="41"/>
      <c r="R29" s="21">
        <v>0.255</v>
      </c>
      <c r="S29" s="21">
        <v>0.5</v>
      </c>
      <c r="T29" s="30">
        <v>0.322</v>
      </c>
      <c r="U29" s="21"/>
      <c r="V29" s="21">
        <v>0.465</v>
      </c>
      <c r="W29" s="21">
        <v>0.24</v>
      </c>
      <c r="X29" s="21"/>
      <c r="Y29" s="30"/>
      <c r="Z29" s="21">
        <v>0.47</v>
      </c>
      <c r="AA29" s="21">
        <v>0.368</v>
      </c>
      <c r="AB29" s="21">
        <v>0.239</v>
      </c>
      <c r="AC29" s="21">
        <v>0.325</v>
      </c>
      <c r="AD29" s="22">
        <v>0.214</v>
      </c>
      <c r="AE29" s="22">
        <v>0.38</v>
      </c>
      <c r="AF29" s="21">
        <v>0.345</v>
      </c>
      <c r="AG29" s="20"/>
      <c r="AH29" s="20">
        <f t="shared" si="1"/>
        <v>7.285714285714286</v>
      </c>
      <c r="AI29" s="20">
        <f t="shared" si="2"/>
        <v>7.207207207207207</v>
      </c>
      <c r="AJ29" s="20">
        <f t="shared" si="2"/>
        <v>6.4</v>
      </c>
      <c r="AK29" s="20"/>
      <c r="AL29" s="20">
        <f t="shared" si="3"/>
        <v>6.0242914979757085</v>
      </c>
      <c r="AM29" s="20">
        <f t="shared" si="4"/>
        <v>4.21978021978022</v>
      </c>
      <c r="AN29" s="20"/>
      <c r="AO29" s="20"/>
      <c r="AP29" s="20">
        <f t="shared" si="5"/>
        <v>5.063973063973064</v>
      </c>
      <c r="AQ29" s="20">
        <f t="shared" si="6"/>
        <v>5.63444976076555</v>
      </c>
      <c r="AR29" s="20">
        <f t="shared" si="7"/>
        <v>4.713539098708214</v>
      </c>
      <c r="AS29" s="20">
        <f t="shared" si="8"/>
        <v>5.977011494252873</v>
      </c>
      <c r="AT29" s="20">
        <f t="shared" si="9"/>
        <v>4.389743589743589</v>
      </c>
      <c r="AU29" s="20">
        <f t="shared" si="10"/>
        <v>5.931707317073171</v>
      </c>
      <c r="AV29" s="20">
        <f t="shared" si="11"/>
        <v>5.795153907529501</v>
      </c>
      <c r="AW29" s="20"/>
      <c r="AX29" s="20">
        <v>4.68</v>
      </c>
      <c r="AY29" s="20">
        <v>2.33</v>
      </c>
      <c r="AZ29" s="20">
        <v>3.57</v>
      </c>
      <c r="BA29" s="20"/>
      <c r="BB29" s="20">
        <v>3.03</v>
      </c>
      <c r="BC29" s="20">
        <v>4.91</v>
      </c>
      <c r="BD29" s="20"/>
      <c r="BE29" s="20"/>
      <c r="BF29" s="20">
        <v>3.91</v>
      </c>
      <c r="BG29" s="20">
        <v>3.84</v>
      </c>
      <c r="BH29" s="20">
        <v>2.26</v>
      </c>
      <c r="BI29" s="20">
        <v>3.51</v>
      </c>
      <c r="BJ29" s="20">
        <v>3.67</v>
      </c>
      <c r="BK29" s="20">
        <v>3.93</v>
      </c>
      <c r="BL29" s="20">
        <v>3.26</v>
      </c>
      <c r="BO29" s="20">
        <f t="shared" si="12"/>
        <v>7.626685714285713</v>
      </c>
      <c r="BP29" s="20">
        <f t="shared" si="13"/>
        <v>7.375135135135136</v>
      </c>
      <c r="BQ29" s="20">
        <f t="shared" si="13"/>
        <v>6.628480000000001</v>
      </c>
      <c r="BR29" s="20"/>
      <c r="BS29" s="20">
        <f t="shared" si="14"/>
        <v>6.2068275303643725</v>
      </c>
      <c r="BT29" s="20">
        <f t="shared" si="15"/>
        <v>4.426971428571428</v>
      </c>
      <c r="BU29" s="20"/>
      <c r="BV29" s="20"/>
      <c r="BW29" s="20">
        <f t="shared" si="16"/>
        <v>5.26197441077441</v>
      </c>
      <c r="BX29" s="20">
        <f t="shared" si="17"/>
        <v>5.850812631578947</v>
      </c>
      <c r="BY29" s="20">
        <f t="shared" si="18"/>
        <v>4.82006508233902</v>
      </c>
      <c r="BZ29" s="20">
        <f t="shared" si="19"/>
        <v>6.1868045977011485</v>
      </c>
      <c r="CA29" s="20">
        <f t="shared" si="20"/>
        <v>4.550847179487179</v>
      </c>
      <c r="CB29" s="20">
        <f t="shared" si="21"/>
        <v>6.164823414634146</v>
      </c>
      <c r="CC29" s="20">
        <f t="shared" si="22"/>
        <v>5.984075924914963</v>
      </c>
      <c r="CE29" s="20">
        <f t="shared" si="23"/>
        <v>12.306685714285713</v>
      </c>
      <c r="CF29" s="20">
        <f t="shared" si="24"/>
        <v>9.705135135135137</v>
      </c>
      <c r="CG29" s="20">
        <f t="shared" si="24"/>
        <v>10.19848</v>
      </c>
      <c r="CH29" s="20"/>
      <c r="CI29" s="20">
        <f t="shared" si="25"/>
        <v>9.236827530364373</v>
      </c>
      <c r="CJ29" s="20">
        <f t="shared" si="26"/>
        <v>9.336971428571427</v>
      </c>
      <c r="CK29" s="20"/>
      <c r="CL29" s="20"/>
      <c r="CM29" s="20">
        <f t="shared" si="27"/>
        <v>9.17197441077441</v>
      </c>
      <c r="CN29" s="20">
        <f t="shared" si="28"/>
        <v>9.690812631578947</v>
      </c>
      <c r="CO29" s="20">
        <f t="shared" si="29"/>
        <v>7.080065082339019</v>
      </c>
      <c r="CP29" s="20">
        <f t="shared" si="30"/>
        <v>9.69680459770115</v>
      </c>
      <c r="CQ29" s="20">
        <f t="shared" si="31"/>
        <v>8.22084717948718</v>
      </c>
      <c r="CR29" s="20">
        <f t="shared" si="32"/>
        <v>10.094823414634146</v>
      </c>
      <c r="CS29" s="20">
        <f t="shared" si="33"/>
        <v>9.244075924914963</v>
      </c>
      <c r="CU29" s="20">
        <f t="shared" si="34"/>
        <v>24.143333333333334</v>
      </c>
      <c r="CV29" s="20">
        <f t="shared" si="35"/>
        <v>0.3435833333333333</v>
      </c>
      <c r="CW29" s="20">
        <f t="shared" si="36"/>
        <v>5.720214286893615</v>
      </c>
      <c r="CX29" s="20">
        <f t="shared" si="37"/>
        <v>3.5749999999999997</v>
      </c>
      <c r="CY29" s="20">
        <f t="shared" si="38"/>
        <v>5.923625254148871</v>
      </c>
      <c r="CZ29" s="20">
        <f t="shared" si="39"/>
        <v>9.498625254148871</v>
      </c>
      <c r="DA29" s="43">
        <f t="shared" si="40"/>
        <v>2.6986252541488716</v>
      </c>
      <c r="DB29" s="20">
        <v>6.8</v>
      </c>
      <c r="DC29" s="43">
        <f t="shared" si="41"/>
        <v>1.2199999999999998</v>
      </c>
      <c r="DD29" s="20">
        <v>8.02</v>
      </c>
      <c r="DF29" s="31"/>
      <c r="DG29" s="31" t="s">
        <v>9</v>
      </c>
      <c r="DH29" s="45">
        <f aca="true" t="shared" si="84" ref="DH29:DO29">AVERAGE(CU79:CU81)</f>
        <v>29.28361111111111</v>
      </c>
      <c r="DI29" s="45">
        <f t="shared" si="84"/>
        <v>0.33994444444444444</v>
      </c>
      <c r="DJ29" s="45">
        <f t="shared" si="84"/>
        <v>4.623462073797268</v>
      </c>
      <c r="DK29" s="45">
        <f t="shared" si="84"/>
        <v>6.692222222222221</v>
      </c>
      <c r="DL29" s="45">
        <f t="shared" si="84"/>
        <v>4.927874614458965</v>
      </c>
      <c r="DM29" s="45">
        <f t="shared" si="84"/>
        <v>11.620096836681187</v>
      </c>
      <c r="DN29" s="20">
        <f t="shared" si="84"/>
        <v>5.850096836681186</v>
      </c>
      <c r="DO29" s="20">
        <f t="shared" si="84"/>
        <v>5.7700000000000005</v>
      </c>
      <c r="DP29" s="20">
        <f>AVERAGE(DD79:DD81)</f>
        <v>8.116666666666665</v>
      </c>
      <c r="DR29" s="31"/>
      <c r="DS29" s="45"/>
      <c r="DT29" s="45"/>
      <c r="DU29" s="45"/>
      <c r="DV29" s="45"/>
      <c r="DW29" s="45"/>
      <c r="DX29" s="45"/>
      <c r="DY29" s="45"/>
      <c r="DZ29" s="45"/>
      <c r="EA29" s="45"/>
    </row>
    <row r="30" spans="1:131" ht="12.75">
      <c r="A30" s="41" t="s">
        <v>38</v>
      </c>
      <c r="B30" s="20">
        <v>13.937666666666667</v>
      </c>
      <c r="C30" s="20">
        <v>27.375</v>
      </c>
      <c r="D30" s="20">
        <v>18.188</v>
      </c>
      <c r="E30" s="20"/>
      <c r="F30" s="20">
        <v>29.75</v>
      </c>
      <c r="G30" s="20">
        <v>22.063</v>
      </c>
      <c r="H30" s="20"/>
      <c r="I30" s="42"/>
      <c r="J30" s="20">
        <v>36.25</v>
      </c>
      <c r="K30" s="20">
        <v>25.375</v>
      </c>
      <c r="L30" s="20">
        <v>20.116</v>
      </c>
      <c r="M30" s="43">
        <v>21.125</v>
      </c>
      <c r="N30" s="20">
        <v>18.469</v>
      </c>
      <c r="O30" s="20">
        <v>24.5</v>
      </c>
      <c r="P30" s="20">
        <v>23.688</v>
      </c>
      <c r="Q30" s="41"/>
      <c r="R30" s="21">
        <v>0.255</v>
      </c>
      <c r="S30" s="21">
        <v>0.5</v>
      </c>
      <c r="T30" s="30">
        <v>0.322</v>
      </c>
      <c r="U30" s="21"/>
      <c r="V30" s="21">
        <v>0.465</v>
      </c>
      <c r="W30" s="21">
        <v>0.24</v>
      </c>
      <c r="X30" s="21"/>
      <c r="Y30" s="30"/>
      <c r="Z30" s="21">
        <v>0.47</v>
      </c>
      <c r="AA30" s="21">
        <v>0.377</v>
      </c>
      <c r="AB30" s="21">
        <v>0.239</v>
      </c>
      <c r="AC30" s="21">
        <v>0.325</v>
      </c>
      <c r="AD30" s="22">
        <v>0.214</v>
      </c>
      <c r="AE30" s="22">
        <v>0.38</v>
      </c>
      <c r="AF30" s="21">
        <v>0.345</v>
      </c>
      <c r="AG30" s="20"/>
      <c r="AH30" s="20">
        <f t="shared" si="1"/>
        <v>7.3182981369430555</v>
      </c>
      <c r="AI30" s="20">
        <f t="shared" si="2"/>
        <v>7.30593607305936</v>
      </c>
      <c r="AJ30" s="20">
        <f t="shared" si="2"/>
        <v>7.0815922586320665</v>
      </c>
      <c r="AK30" s="20"/>
      <c r="AL30" s="20">
        <f t="shared" si="3"/>
        <v>6.2521008403361344</v>
      </c>
      <c r="AM30" s="20">
        <f t="shared" si="4"/>
        <v>4.351176177310429</v>
      </c>
      <c r="AN30" s="20"/>
      <c r="AO30" s="20"/>
      <c r="AP30" s="20">
        <f t="shared" si="5"/>
        <v>5.186206896551724</v>
      </c>
      <c r="AQ30" s="20">
        <f t="shared" si="6"/>
        <v>5.942857142857143</v>
      </c>
      <c r="AR30" s="20">
        <f t="shared" si="7"/>
        <v>4.7524358719427315</v>
      </c>
      <c r="AS30" s="20">
        <f t="shared" si="8"/>
        <v>6.153846153846154</v>
      </c>
      <c r="AT30" s="20">
        <f t="shared" si="9"/>
        <v>4.634793437652282</v>
      </c>
      <c r="AU30" s="20">
        <f t="shared" si="10"/>
        <v>6.204081632653061</v>
      </c>
      <c r="AV30" s="20">
        <f t="shared" si="11"/>
        <v>5.825734549138804</v>
      </c>
      <c r="AW30" s="20"/>
      <c r="AX30" s="20">
        <v>4.68</v>
      </c>
      <c r="AY30" s="20">
        <v>2.35</v>
      </c>
      <c r="AZ30" s="20">
        <v>3.79</v>
      </c>
      <c r="BA30" s="20"/>
      <c r="BB30" s="20">
        <v>3</v>
      </c>
      <c r="BC30" s="20">
        <v>4.81</v>
      </c>
      <c r="BD30" s="20"/>
      <c r="BE30" s="20"/>
      <c r="BF30" s="20">
        <v>3.79</v>
      </c>
      <c r="BG30" s="20">
        <v>4.1</v>
      </c>
      <c r="BH30" s="20">
        <v>2.26</v>
      </c>
      <c r="BI30" s="20">
        <v>3.6</v>
      </c>
      <c r="BJ30" s="20">
        <v>3.67</v>
      </c>
      <c r="BK30" s="20">
        <v>4</v>
      </c>
      <c r="BL30" s="20">
        <v>3.11</v>
      </c>
      <c r="BO30" s="20">
        <f t="shared" si="12"/>
        <v>7.66079448975199</v>
      </c>
      <c r="BP30" s="20">
        <f t="shared" si="13"/>
        <v>7.477625570776256</v>
      </c>
      <c r="BQ30" s="20">
        <f t="shared" si="13"/>
        <v>7.349984605234222</v>
      </c>
      <c r="BR30" s="20"/>
      <c r="BS30" s="20">
        <f t="shared" si="14"/>
        <v>6.439663865546219</v>
      </c>
      <c r="BT30" s="20">
        <f t="shared" si="15"/>
        <v>4.560467751439061</v>
      </c>
      <c r="BU30" s="20"/>
      <c r="BV30" s="20"/>
      <c r="BW30" s="20">
        <f t="shared" si="16"/>
        <v>5.3827641379310345</v>
      </c>
      <c r="BX30" s="20">
        <f t="shared" si="17"/>
        <v>6.186514285714286</v>
      </c>
      <c r="BY30" s="20">
        <f t="shared" si="18"/>
        <v>4.859840922648637</v>
      </c>
      <c r="BZ30" s="20">
        <f t="shared" si="19"/>
        <v>6.375384615384616</v>
      </c>
      <c r="CA30" s="20">
        <f t="shared" si="20"/>
        <v>4.80489035681412</v>
      </c>
      <c r="CB30" s="20">
        <f t="shared" si="21"/>
        <v>6.452244897959184</v>
      </c>
      <c r="CC30" s="20">
        <f t="shared" si="22"/>
        <v>6.0069148936170205</v>
      </c>
      <c r="CE30" s="20">
        <f t="shared" si="23"/>
        <v>12.340794489751989</v>
      </c>
      <c r="CF30" s="20">
        <f t="shared" si="24"/>
        <v>9.827625570776256</v>
      </c>
      <c r="CG30" s="20">
        <f t="shared" si="24"/>
        <v>11.139984605234222</v>
      </c>
      <c r="CH30" s="20"/>
      <c r="CI30" s="20">
        <f t="shared" si="25"/>
        <v>9.439663865546219</v>
      </c>
      <c r="CJ30" s="20">
        <f t="shared" si="26"/>
        <v>9.370467751439062</v>
      </c>
      <c r="CK30" s="20"/>
      <c r="CL30" s="20"/>
      <c r="CM30" s="20">
        <f t="shared" si="27"/>
        <v>9.172764137931035</v>
      </c>
      <c r="CN30" s="20">
        <f t="shared" si="28"/>
        <v>10.286514285714286</v>
      </c>
      <c r="CO30" s="20">
        <f t="shared" si="29"/>
        <v>7.1198409226486365</v>
      </c>
      <c r="CP30" s="20">
        <f t="shared" si="30"/>
        <v>9.975384615384616</v>
      </c>
      <c r="CQ30" s="20">
        <f t="shared" si="31"/>
        <v>8.47489035681412</v>
      </c>
      <c r="CR30" s="20">
        <f t="shared" si="32"/>
        <v>10.452244897959183</v>
      </c>
      <c r="CS30" s="20">
        <f t="shared" si="33"/>
        <v>9.11691489361702</v>
      </c>
      <c r="CU30" s="20">
        <f t="shared" si="34"/>
        <v>23.403055555555554</v>
      </c>
      <c r="CV30" s="20">
        <f t="shared" si="35"/>
        <v>0.3443333333333333</v>
      </c>
      <c r="CW30" s="20">
        <f t="shared" si="36"/>
        <v>5.9174215975769116</v>
      </c>
      <c r="CX30" s="20">
        <f t="shared" si="37"/>
        <v>3.5966666666666662</v>
      </c>
      <c r="CY30" s="20">
        <f t="shared" si="38"/>
        <v>6.129757532734722</v>
      </c>
      <c r="CZ30" s="20">
        <f t="shared" si="39"/>
        <v>9.726424199401388</v>
      </c>
      <c r="DA30" s="43">
        <f t="shared" si="40"/>
        <v>2.626424199401388</v>
      </c>
      <c r="DB30" s="20">
        <v>7.1</v>
      </c>
      <c r="DC30" s="43">
        <f t="shared" si="41"/>
        <v>1.1600000000000001</v>
      </c>
      <c r="DD30" s="20">
        <v>8.26</v>
      </c>
      <c r="DF30" s="31"/>
      <c r="DG30" s="31" t="s">
        <v>10</v>
      </c>
      <c r="DH30" s="45">
        <f aca="true" t="shared" si="85" ref="DH30:DO30">AVERAGE(CU82:CU84)</f>
        <v>28.321805555555553</v>
      </c>
      <c r="DI30" s="45">
        <f t="shared" si="85"/>
        <v>0.33994444444444444</v>
      </c>
      <c r="DJ30" s="45">
        <f t="shared" si="85"/>
        <v>4.765404921873624</v>
      </c>
      <c r="DK30" s="45">
        <f t="shared" si="85"/>
        <v>6.778611111111111</v>
      </c>
      <c r="DL30" s="45">
        <f t="shared" si="85"/>
        <v>5.081336677396152</v>
      </c>
      <c r="DM30" s="45">
        <f t="shared" si="85"/>
        <v>11.859947788507263</v>
      </c>
      <c r="DN30" s="20">
        <f t="shared" si="85"/>
        <v>6.419947788507263</v>
      </c>
      <c r="DO30" s="20">
        <f t="shared" si="85"/>
        <v>5.44</v>
      </c>
      <c r="DP30" s="20">
        <f>AVERAGE(DD82:DD84)</f>
        <v>7.983333333333334</v>
      </c>
      <c r="DR30" s="31"/>
      <c r="DS30" s="45"/>
      <c r="DT30" s="45"/>
      <c r="DU30" s="45"/>
      <c r="DV30" s="45"/>
      <c r="DW30" s="45"/>
      <c r="DX30" s="45"/>
      <c r="DY30" s="45"/>
      <c r="DZ30" s="45"/>
      <c r="EA30" s="45"/>
    </row>
    <row r="31" spans="1:131" ht="12.75">
      <c r="A31" s="41" t="s">
        <v>39</v>
      </c>
      <c r="B31" s="20">
        <v>13.937666666666667</v>
      </c>
      <c r="C31" s="20">
        <v>27.125</v>
      </c>
      <c r="D31" s="20">
        <v>17.188</v>
      </c>
      <c r="E31" s="20"/>
      <c r="F31" s="20">
        <v>29.25</v>
      </c>
      <c r="G31" s="20">
        <v>22.313</v>
      </c>
      <c r="H31" s="20"/>
      <c r="I31" s="42"/>
      <c r="J31" s="20">
        <v>34</v>
      </c>
      <c r="K31" s="20">
        <v>24.125</v>
      </c>
      <c r="L31" s="20">
        <v>20.365</v>
      </c>
      <c r="M31" s="43">
        <v>20.375</v>
      </c>
      <c r="N31" s="20">
        <v>18.187</v>
      </c>
      <c r="O31" s="20">
        <v>25</v>
      </c>
      <c r="P31" s="20">
        <v>22.75</v>
      </c>
      <c r="Q31" s="41"/>
      <c r="R31" s="21">
        <v>0.255</v>
      </c>
      <c r="S31" s="21">
        <v>0.5</v>
      </c>
      <c r="T31" s="30">
        <v>0.322</v>
      </c>
      <c r="U31" s="21"/>
      <c r="V31" s="21">
        <v>0.465</v>
      </c>
      <c r="W31" s="21">
        <v>0.24</v>
      </c>
      <c r="X31" s="21"/>
      <c r="Y31" s="30"/>
      <c r="Z31" s="21">
        <v>0.47</v>
      </c>
      <c r="AA31" s="21">
        <v>0.377</v>
      </c>
      <c r="AB31" s="21">
        <v>0.253</v>
      </c>
      <c r="AC31" s="21">
        <v>0.325</v>
      </c>
      <c r="AD31" s="22">
        <v>0.214</v>
      </c>
      <c r="AE31" s="22">
        <v>0.38</v>
      </c>
      <c r="AF31" s="21">
        <v>0.345</v>
      </c>
      <c r="AG31" s="20"/>
      <c r="AH31" s="20">
        <f t="shared" si="1"/>
        <v>7.3182981369430555</v>
      </c>
      <c r="AI31" s="20">
        <f t="shared" si="2"/>
        <v>7.373271889400922</v>
      </c>
      <c r="AJ31" s="20">
        <f t="shared" si="2"/>
        <v>7.493600186176403</v>
      </c>
      <c r="AK31" s="20"/>
      <c r="AL31" s="20">
        <f t="shared" si="3"/>
        <v>6.358974358974359</v>
      </c>
      <c r="AM31" s="20">
        <f t="shared" si="4"/>
        <v>4.302424595527271</v>
      </c>
      <c r="AN31" s="20"/>
      <c r="AO31" s="20"/>
      <c r="AP31" s="20">
        <f t="shared" si="5"/>
        <v>5.529411764705882</v>
      </c>
      <c r="AQ31" s="20">
        <f t="shared" si="6"/>
        <v>6.250777202072539</v>
      </c>
      <c r="AR31" s="20">
        <f t="shared" si="7"/>
        <v>4.969310090842131</v>
      </c>
      <c r="AS31" s="20">
        <f t="shared" si="8"/>
        <v>6.380368098159509</v>
      </c>
      <c r="AT31" s="20">
        <f t="shared" si="9"/>
        <v>4.7066586022983445</v>
      </c>
      <c r="AU31" s="20">
        <f t="shared" si="10"/>
        <v>6.08</v>
      </c>
      <c r="AV31" s="20">
        <f t="shared" si="11"/>
        <v>6.065934065934066</v>
      </c>
      <c r="AW31" s="20"/>
      <c r="AX31" s="20">
        <v>4.68</v>
      </c>
      <c r="AY31" s="20">
        <v>2.25</v>
      </c>
      <c r="AZ31" s="20">
        <v>3.3</v>
      </c>
      <c r="BA31" s="20"/>
      <c r="BB31" s="20">
        <v>3</v>
      </c>
      <c r="BC31" s="20">
        <v>4.94</v>
      </c>
      <c r="BD31" s="20"/>
      <c r="BE31" s="20"/>
      <c r="BF31" s="20">
        <v>3.92</v>
      </c>
      <c r="BG31" s="20">
        <v>4.1</v>
      </c>
      <c r="BH31" s="20">
        <v>2.26</v>
      </c>
      <c r="BI31" s="20">
        <v>3.63</v>
      </c>
      <c r="BJ31" s="20">
        <v>3.67</v>
      </c>
      <c r="BK31" s="20">
        <v>4.04</v>
      </c>
      <c r="BL31" s="20">
        <v>3.29</v>
      </c>
      <c r="BO31" s="20">
        <f t="shared" si="12"/>
        <v>7.66079448975199</v>
      </c>
      <c r="BP31" s="20">
        <f t="shared" si="13"/>
        <v>7.539170506912442</v>
      </c>
      <c r="BQ31" s="20">
        <f t="shared" si="13"/>
        <v>7.740888992320223</v>
      </c>
      <c r="BR31" s="20"/>
      <c r="BS31" s="20">
        <f t="shared" si="14"/>
        <v>6.549743589743589</v>
      </c>
      <c r="BT31" s="20">
        <f t="shared" si="15"/>
        <v>4.514964370546319</v>
      </c>
      <c r="BU31" s="20"/>
      <c r="BV31" s="20"/>
      <c r="BW31" s="20">
        <f t="shared" si="16"/>
        <v>5.746164705882352</v>
      </c>
      <c r="BX31" s="20">
        <f t="shared" si="17"/>
        <v>6.507059067357513</v>
      </c>
      <c r="BY31" s="20">
        <f t="shared" si="18"/>
        <v>5.081616498895163</v>
      </c>
      <c r="BZ31" s="20">
        <f t="shared" si="19"/>
        <v>6.611975460122699</v>
      </c>
      <c r="CA31" s="20">
        <f t="shared" si="20"/>
        <v>4.879392973002694</v>
      </c>
      <c r="CB31" s="20">
        <f t="shared" si="21"/>
        <v>6.325632</v>
      </c>
      <c r="CC31" s="20">
        <f t="shared" si="22"/>
        <v>6.265503296703296</v>
      </c>
      <c r="CE31" s="20">
        <f t="shared" si="23"/>
        <v>12.340794489751989</v>
      </c>
      <c r="CF31" s="20">
        <f t="shared" si="24"/>
        <v>9.789170506912441</v>
      </c>
      <c r="CG31" s="20">
        <f t="shared" si="24"/>
        <v>11.040888992320223</v>
      </c>
      <c r="CH31" s="20"/>
      <c r="CI31" s="20">
        <f t="shared" si="25"/>
        <v>9.549743589743589</v>
      </c>
      <c r="CJ31" s="20">
        <f t="shared" si="26"/>
        <v>9.45496437054632</v>
      </c>
      <c r="CK31" s="20"/>
      <c r="CL31" s="20"/>
      <c r="CM31" s="20">
        <f t="shared" si="27"/>
        <v>9.666164705882352</v>
      </c>
      <c r="CN31" s="20">
        <f t="shared" si="28"/>
        <v>10.607059067357513</v>
      </c>
      <c r="CO31" s="20">
        <f t="shared" si="29"/>
        <v>7.341616498895163</v>
      </c>
      <c r="CP31" s="20">
        <f t="shared" si="30"/>
        <v>10.241975460122699</v>
      </c>
      <c r="CQ31" s="20">
        <f t="shared" si="31"/>
        <v>8.549392973002693</v>
      </c>
      <c r="CR31" s="20">
        <f t="shared" si="32"/>
        <v>10.365632</v>
      </c>
      <c r="CS31" s="20">
        <f t="shared" si="33"/>
        <v>9.555503296703296</v>
      </c>
      <c r="CU31" s="20">
        <f t="shared" si="34"/>
        <v>22.88463888888889</v>
      </c>
      <c r="CV31" s="20">
        <f t="shared" si="35"/>
        <v>0.3455</v>
      </c>
      <c r="CW31" s="20">
        <f t="shared" si="36"/>
        <v>6.069085749252873</v>
      </c>
      <c r="CX31" s="20">
        <f t="shared" si="37"/>
        <v>3.5900000000000003</v>
      </c>
      <c r="CY31" s="20">
        <f t="shared" si="38"/>
        <v>6.285242162603191</v>
      </c>
      <c r="CZ31" s="20">
        <f t="shared" si="39"/>
        <v>9.875242162603191</v>
      </c>
      <c r="DA31" s="43">
        <f t="shared" si="40"/>
        <v>2.9252421626031913</v>
      </c>
      <c r="DB31" s="20">
        <v>6.95</v>
      </c>
      <c r="DC31" s="43">
        <f t="shared" si="41"/>
        <v>1.4699999999999998</v>
      </c>
      <c r="DD31" s="20">
        <v>8.42</v>
      </c>
      <c r="DF31" s="31"/>
      <c r="DG31" s="31" t="s">
        <v>11</v>
      </c>
      <c r="DH31" s="45">
        <f aca="true" t="shared" si="86" ref="DH31:DO31">AVERAGE(CU85:CU87)</f>
        <v>28.209583333333338</v>
      </c>
      <c r="DI31" s="45">
        <f t="shared" si="86"/>
        <v>0.3405</v>
      </c>
      <c r="DJ31" s="45">
        <f t="shared" si="86"/>
        <v>4.797338764375599</v>
      </c>
      <c r="DK31" s="45">
        <f t="shared" si="86"/>
        <v>7.06</v>
      </c>
      <c r="DL31" s="45">
        <f t="shared" si="86"/>
        <v>5.129527412662353</v>
      </c>
      <c r="DM31" s="45">
        <f t="shared" si="86"/>
        <v>12.189527412662352</v>
      </c>
      <c r="DN31" s="20">
        <f t="shared" si="86"/>
        <v>6.976194079329019</v>
      </c>
      <c r="DO31" s="20">
        <f t="shared" si="86"/>
        <v>5.213333333333334</v>
      </c>
      <c r="DP31" s="20">
        <f>AVERAGE(DD85:DD87)</f>
        <v>7.963333333333334</v>
      </c>
      <c r="DR31" s="31"/>
      <c r="DS31" s="45"/>
      <c r="DT31" s="45"/>
      <c r="DU31" s="45"/>
      <c r="DV31" s="45"/>
      <c r="DW31" s="45"/>
      <c r="DX31" s="45"/>
      <c r="DY31" s="20"/>
      <c r="DZ31" s="20"/>
      <c r="EA31" s="20"/>
    </row>
    <row r="32" spans="1:131" ht="12.75">
      <c r="A32" s="41" t="s">
        <v>40</v>
      </c>
      <c r="B32" s="20">
        <v>14.5</v>
      </c>
      <c r="C32" s="20">
        <v>27.625</v>
      </c>
      <c r="D32" s="20">
        <v>17.313</v>
      </c>
      <c r="E32" s="20"/>
      <c r="F32" s="20">
        <v>30</v>
      </c>
      <c r="G32" s="20">
        <v>23.188</v>
      </c>
      <c r="H32" s="20"/>
      <c r="I32" s="42"/>
      <c r="J32" s="20">
        <v>34.75</v>
      </c>
      <c r="K32" s="20">
        <v>25</v>
      </c>
      <c r="L32" s="20">
        <v>21.778</v>
      </c>
      <c r="M32" s="43">
        <v>21.125</v>
      </c>
      <c r="N32" s="20">
        <v>17.906</v>
      </c>
      <c r="O32" s="20">
        <v>24.125</v>
      </c>
      <c r="P32" s="20">
        <v>24.5</v>
      </c>
      <c r="Q32" s="41"/>
      <c r="R32" s="21">
        <v>0.255</v>
      </c>
      <c r="S32" s="21">
        <v>0.5</v>
      </c>
      <c r="T32" s="30">
        <v>0.322</v>
      </c>
      <c r="U32" s="21"/>
      <c r="V32" s="21">
        <v>0.465</v>
      </c>
      <c r="W32" s="21">
        <v>0.24</v>
      </c>
      <c r="X32" s="21"/>
      <c r="Y32" s="30"/>
      <c r="Z32" s="21">
        <v>0.47</v>
      </c>
      <c r="AA32" s="21">
        <v>0.377</v>
      </c>
      <c r="AB32" s="21">
        <v>0.253</v>
      </c>
      <c r="AC32" s="21">
        <v>0.325</v>
      </c>
      <c r="AD32" s="22">
        <v>0.214</v>
      </c>
      <c r="AE32" s="22">
        <v>0.385</v>
      </c>
      <c r="AF32" s="21">
        <v>0.345</v>
      </c>
      <c r="AG32" s="20"/>
      <c r="AH32" s="20">
        <f t="shared" si="1"/>
        <v>7.0344827586206895</v>
      </c>
      <c r="AI32" s="20">
        <f t="shared" si="2"/>
        <v>7.239819004524887</v>
      </c>
      <c r="AJ32" s="20">
        <f t="shared" si="2"/>
        <v>7.439496332235893</v>
      </c>
      <c r="AK32" s="20"/>
      <c r="AL32" s="20">
        <f t="shared" si="3"/>
        <v>6.2</v>
      </c>
      <c r="AM32" s="20">
        <f t="shared" si="4"/>
        <v>4.140072451267898</v>
      </c>
      <c r="AN32" s="20"/>
      <c r="AO32" s="20"/>
      <c r="AP32" s="20">
        <f t="shared" si="5"/>
        <v>5.410071942446043</v>
      </c>
      <c r="AQ32" s="20">
        <f t="shared" si="6"/>
        <v>6.032</v>
      </c>
      <c r="AR32" s="20">
        <f t="shared" si="7"/>
        <v>4.646891358251446</v>
      </c>
      <c r="AS32" s="20">
        <f t="shared" si="8"/>
        <v>6.153846153846154</v>
      </c>
      <c r="AT32" s="20">
        <f t="shared" si="9"/>
        <v>4.780520495923154</v>
      </c>
      <c r="AU32" s="20">
        <f t="shared" si="10"/>
        <v>6.383419689119171</v>
      </c>
      <c r="AV32" s="20">
        <f t="shared" si="11"/>
        <v>5.63265306122449</v>
      </c>
      <c r="AW32" s="20"/>
      <c r="AX32" s="20">
        <v>4.68</v>
      </c>
      <c r="AY32" s="20">
        <v>2.25</v>
      </c>
      <c r="AZ32" s="20">
        <v>3.3</v>
      </c>
      <c r="BA32" s="20"/>
      <c r="BB32" s="20">
        <v>3</v>
      </c>
      <c r="BC32" s="20">
        <v>4.94</v>
      </c>
      <c r="BD32" s="20"/>
      <c r="BE32" s="20"/>
      <c r="BF32" s="20">
        <v>3.85</v>
      </c>
      <c r="BG32" s="20">
        <v>4.1</v>
      </c>
      <c r="BH32" s="20">
        <v>2.26</v>
      </c>
      <c r="BI32" s="20">
        <v>3.67</v>
      </c>
      <c r="BJ32" s="20">
        <v>3.67</v>
      </c>
      <c r="BK32" s="20">
        <v>4.04</v>
      </c>
      <c r="BL32" s="20">
        <v>3.29</v>
      </c>
      <c r="BO32" s="20">
        <f t="shared" si="12"/>
        <v>7.3636965517241375</v>
      </c>
      <c r="BP32" s="20">
        <f t="shared" si="13"/>
        <v>7.402714932126696</v>
      </c>
      <c r="BQ32" s="20">
        <f t="shared" si="13"/>
        <v>7.684999711199677</v>
      </c>
      <c r="BR32" s="20"/>
      <c r="BS32" s="20">
        <f t="shared" si="14"/>
        <v>6.386</v>
      </c>
      <c r="BT32" s="20">
        <f t="shared" si="15"/>
        <v>4.344592030360532</v>
      </c>
      <c r="BU32" s="20"/>
      <c r="BV32" s="20"/>
      <c r="BW32" s="20">
        <f t="shared" si="16"/>
        <v>5.618359712230216</v>
      </c>
      <c r="BX32" s="20">
        <f t="shared" si="17"/>
        <v>6.279312</v>
      </c>
      <c r="BY32" s="20">
        <f t="shared" si="18"/>
        <v>4.751911102947929</v>
      </c>
      <c r="BZ32" s="20">
        <f t="shared" si="19"/>
        <v>6.3796923076923076</v>
      </c>
      <c r="CA32" s="20">
        <f t="shared" si="20"/>
        <v>4.955965598123534</v>
      </c>
      <c r="CB32" s="20">
        <f t="shared" si="21"/>
        <v>6.641309844559585</v>
      </c>
      <c r="CC32" s="20">
        <f t="shared" si="22"/>
        <v>5.817967346938775</v>
      </c>
      <c r="CE32" s="20">
        <f t="shared" si="23"/>
        <v>12.043696551724137</v>
      </c>
      <c r="CF32" s="20">
        <f t="shared" si="24"/>
        <v>9.652714932126695</v>
      </c>
      <c r="CG32" s="20">
        <f t="shared" si="24"/>
        <v>10.984999711199677</v>
      </c>
      <c r="CH32" s="20"/>
      <c r="CI32" s="20">
        <f t="shared" si="25"/>
        <v>9.386</v>
      </c>
      <c r="CJ32" s="20">
        <f t="shared" si="26"/>
        <v>9.284592030360532</v>
      </c>
      <c r="CK32" s="20"/>
      <c r="CL32" s="20"/>
      <c r="CM32" s="20">
        <f t="shared" si="27"/>
        <v>9.468359712230216</v>
      </c>
      <c r="CN32" s="20">
        <f t="shared" si="28"/>
        <v>10.379311999999999</v>
      </c>
      <c r="CO32" s="20">
        <f t="shared" si="29"/>
        <v>7.011911102947929</v>
      </c>
      <c r="CP32" s="20">
        <f t="shared" si="30"/>
        <v>10.049692307692307</v>
      </c>
      <c r="CQ32" s="20">
        <f t="shared" si="31"/>
        <v>8.625965598123534</v>
      </c>
      <c r="CR32" s="20">
        <f t="shared" si="32"/>
        <v>10.681309844559586</v>
      </c>
      <c r="CS32" s="20">
        <f t="shared" si="33"/>
        <v>9.107967346938775</v>
      </c>
      <c r="CU32" s="20">
        <f t="shared" si="34"/>
        <v>23.484166666666667</v>
      </c>
      <c r="CV32" s="20">
        <f t="shared" si="35"/>
        <v>0.34591666666666665</v>
      </c>
      <c r="CW32" s="20">
        <f t="shared" si="36"/>
        <v>5.924439437288318</v>
      </c>
      <c r="CX32" s="20">
        <f t="shared" si="37"/>
        <v>3.5875000000000004</v>
      </c>
      <c r="CY32" s="20">
        <f t="shared" si="38"/>
        <v>6.135543428158615</v>
      </c>
      <c r="CZ32" s="20">
        <f t="shared" si="39"/>
        <v>9.723043428158617</v>
      </c>
      <c r="DA32" s="43">
        <f t="shared" si="40"/>
        <v>2.8030434281586167</v>
      </c>
      <c r="DB32" s="20">
        <v>6.92</v>
      </c>
      <c r="DC32" s="43">
        <f t="shared" si="41"/>
        <v>1.3599999999999994</v>
      </c>
      <c r="DD32" s="20">
        <v>8.28</v>
      </c>
      <c r="DF32" s="31">
        <v>2002</v>
      </c>
      <c r="DG32" s="31" t="s">
        <v>8</v>
      </c>
      <c r="DH32" s="45">
        <f aca="true" t="shared" si="87" ref="DH32:DO32">AVERAGE(CU88:CU90)</f>
        <v>29.38611111111111</v>
      </c>
      <c r="DI32" s="45">
        <f t="shared" si="87"/>
        <v>0.3437037037037037</v>
      </c>
      <c r="DJ32" s="45">
        <f t="shared" si="87"/>
        <v>4.661680119510566</v>
      </c>
      <c r="DK32" s="45">
        <f t="shared" si="87"/>
        <v>7.058888888888888</v>
      </c>
      <c r="DL32" s="45">
        <f t="shared" si="87"/>
        <v>4.988064748727774</v>
      </c>
      <c r="DM32" s="45">
        <f t="shared" si="87"/>
        <v>12.046953637616662</v>
      </c>
      <c r="DN32" s="20">
        <f t="shared" si="87"/>
        <v>6.390286970949995</v>
      </c>
      <c r="DO32" s="20">
        <f t="shared" si="87"/>
        <v>5.656666666666667</v>
      </c>
      <c r="DP32" s="20">
        <f>AVERAGE(DD88:DD90)</f>
        <v>8.270000000000001</v>
      </c>
      <c r="DR32" s="31"/>
      <c r="DS32" s="45"/>
      <c r="DT32" s="45"/>
      <c r="DU32" s="45"/>
      <c r="DV32" s="45"/>
      <c r="DW32" s="45"/>
      <c r="DX32" s="45"/>
      <c r="DY32" s="20"/>
      <c r="DZ32" s="20"/>
      <c r="EA32" s="20"/>
    </row>
    <row r="33" spans="1:131" ht="12.75">
      <c r="A33" s="41" t="s">
        <v>41</v>
      </c>
      <c r="B33" s="20">
        <v>15.187666666666667</v>
      </c>
      <c r="C33" s="20">
        <v>27.937</v>
      </c>
      <c r="D33" s="20">
        <v>18.313</v>
      </c>
      <c r="E33" s="20"/>
      <c r="F33" s="20">
        <v>31.375</v>
      </c>
      <c r="G33" s="20">
        <v>23.031</v>
      </c>
      <c r="H33" s="20"/>
      <c r="I33" s="42"/>
      <c r="J33" s="20">
        <v>35.875</v>
      </c>
      <c r="K33" s="20">
        <v>24.812</v>
      </c>
      <c r="L33" s="20">
        <v>22.36</v>
      </c>
      <c r="M33" s="43">
        <v>21.875</v>
      </c>
      <c r="N33" s="20">
        <v>18.328</v>
      </c>
      <c r="O33" s="20">
        <v>24.875</v>
      </c>
      <c r="P33" s="20">
        <v>25.875</v>
      </c>
      <c r="Q33" s="41"/>
      <c r="R33" s="21">
        <v>0.255</v>
      </c>
      <c r="S33" s="21">
        <v>0.5</v>
      </c>
      <c r="T33" s="30">
        <v>0.322</v>
      </c>
      <c r="U33" s="21"/>
      <c r="V33" s="21">
        <v>0.465</v>
      </c>
      <c r="W33" s="21">
        <v>0.24</v>
      </c>
      <c r="X33" s="21"/>
      <c r="Y33" s="30"/>
      <c r="Z33" s="21">
        <v>0.47</v>
      </c>
      <c r="AA33" s="21">
        <v>0.377</v>
      </c>
      <c r="AB33" s="21">
        <v>0.253</v>
      </c>
      <c r="AC33" s="21">
        <v>0.325</v>
      </c>
      <c r="AD33" s="22">
        <v>0.214</v>
      </c>
      <c r="AE33" s="22">
        <v>0.385</v>
      </c>
      <c r="AF33" s="21">
        <v>0.345</v>
      </c>
      <c r="AG33" s="20"/>
      <c r="AH33" s="20">
        <f t="shared" si="1"/>
        <v>6.715975682022694</v>
      </c>
      <c r="AI33" s="20">
        <f t="shared" si="2"/>
        <v>7.15896481368794</v>
      </c>
      <c r="AJ33" s="20">
        <f t="shared" si="2"/>
        <v>7.033255064708132</v>
      </c>
      <c r="AK33" s="20"/>
      <c r="AL33" s="20">
        <f t="shared" si="3"/>
        <v>5.9282868525896415</v>
      </c>
      <c r="AM33" s="20">
        <f t="shared" si="4"/>
        <v>4.168294906864661</v>
      </c>
      <c r="AN33" s="20"/>
      <c r="AO33" s="20"/>
      <c r="AP33" s="20">
        <f t="shared" si="5"/>
        <v>5.2404181184668985</v>
      </c>
      <c r="AQ33" s="20">
        <f t="shared" si="6"/>
        <v>6.077704336611317</v>
      </c>
      <c r="AR33" s="20">
        <f t="shared" si="7"/>
        <v>4.525939177101968</v>
      </c>
      <c r="AS33" s="20">
        <f t="shared" si="8"/>
        <v>5.942857142857143</v>
      </c>
      <c r="AT33" s="20">
        <f t="shared" si="9"/>
        <v>4.670449585333915</v>
      </c>
      <c r="AU33" s="20">
        <f t="shared" si="10"/>
        <v>6.190954773869347</v>
      </c>
      <c r="AV33" s="20">
        <f t="shared" si="11"/>
        <v>5.333333333333333</v>
      </c>
      <c r="AW33" s="20"/>
      <c r="AX33" s="20">
        <v>4.85</v>
      </c>
      <c r="AY33" s="20">
        <v>2.25</v>
      </c>
      <c r="AZ33" s="20">
        <v>3.38</v>
      </c>
      <c r="BA33" s="20"/>
      <c r="BB33" s="20">
        <v>3</v>
      </c>
      <c r="BC33" s="20">
        <v>4.91</v>
      </c>
      <c r="BD33" s="20"/>
      <c r="BE33" s="20"/>
      <c r="BF33" s="20">
        <v>3.89</v>
      </c>
      <c r="BG33" s="20">
        <v>4.1</v>
      </c>
      <c r="BH33" s="20">
        <v>2.26</v>
      </c>
      <c r="BI33" s="20">
        <v>3.63</v>
      </c>
      <c r="BJ33" s="20">
        <v>3.67</v>
      </c>
      <c r="BK33" s="20">
        <v>4.04</v>
      </c>
      <c r="BL33" s="20">
        <v>3.27</v>
      </c>
      <c r="BO33" s="20">
        <f t="shared" si="12"/>
        <v>7.041700502600794</v>
      </c>
      <c r="BP33" s="20">
        <f t="shared" si="13"/>
        <v>7.320041521995918</v>
      </c>
      <c r="BQ33" s="20">
        <f t="shared" si="13"/>
        <v>7.270979085895267</v>
      </c>
      <c r="BR33" s="20"/>
      <c r="BS33" s="20">
        <f t="shared" si="14"/>
        <v>6.106135458167331</v>
      </c>
      <c r="BT33" s="20">
        <f t="shared" si="15"/>
        <v>4.372958186791716</v>
      </c>
      <c r="BU33" s="20"/>
      <c r="BV33" s="20"/>
      <c r="BW33" s="20">
        <f t="shared" si="16"/>
        <v>5.444270383275261</v>
      </c>
      <c r="BX33" s="20">
        <f t="shared" si="17"/>
        <v>6.326890214412381</v>
      </c>
      <c r="BY33" s="20">
        <f t="shared" si="18"/>
        <v>4.628225402504472</v>
      </c>
      <c r="BZ33" s="20">
        <f t="shared" si="19"/>
        <v>6.158582857142857</v>
      </c>
      <c r="CA33" s="20">
        <f t="shared" si="20"/>
        <v>4.84185508511567</v>
      </c>
      <c r="CB33" s="20">
        <f t="shared" si="21"/>
        <v>6.441069346733668</v>
      </c>
      <c r="CC33" s="20">
        <f t="shared" si="22"/>
        <v>5.5077333333333325</v>
      </c>
      <c r="CE33" s="20">
        <f t="shared" si="23"/>
        <v>11.891700502600795</v>
      </c>
      <c r="CF33" s="20">
        <f t="shared" si="24"/>
        <v>9.570041521995918</v>
      </c>
      <c r="CG33" s="20">
        <f t="shared" si="24"/>
        <v>10.650979085895267</v>
      </c>
      <c r="CH33" s="20"/>
      <c r="CI33" s="20">
        <f t="shared" si="25"/>
        <v>9.10613545816733</v>
      </c>
      <c r="CJ33" s="20">
        <f t="shared" si="26"/>
        <v>9.282958186791717</v>
      </c>
      <c r="CK33" s="20"/>
      <c r="CL33" s="20"/>
      <c r="CM33" s="20">
        <f t="shared" si="27"/>
        <v>9.33427038327526</v>
      </c>
      <c r="CN33" s="20">
        <f t="shared" si="28"/>
        <v>10.426890214412381</v>
      </c>
      <c r="CO33" s="20">
        <f t="shared" si="29"/>
        <v>6.888225402504472</v>
      </c>
      <c r="CP33" s="20">
        <f t="shared" si="30"/>
        <v>9.788582857142856</v>
      </c>
      <c r="CQ33" s="20">
        <f t="shared" si="31"/>
        <v>8.51185508511567</v>
      </c>
      <c r="CR33" s="20">
        <f t="shared" si="32"/>
        <v>10.481069346733669</v>
      </c>
      <c r="CS33" s="20">
        <f t="shared" si="33"/>
        <v>8.777733333333332</v>
      </c>
      <c r="CU33" s="20">
        <f t="shared" si="34"/>
        <v>24.15363888888889</v>
      </c>
      <c r="CV33" s="20">
        <f t="shared" si="35"/>
        <v>0.34591666666666665</v>
      </c>
      <c r="CW33" s="20">
        <f t="shared" si="36"/>
        <v>5.748869482287248</v>
      </c>
      <c r="CX33" s="20">
        <f t="shared" si="37"/>
        <v>3.6041666666666674</v>
      </c>
      <c r="CY33" s="20">
        <f t="shared" si="38"/>
        <v>5.955036781497388</v>
      </c>
      <c r="CZ33" s="20">
        <f t="shared" si="39"/>
        <v>9.559203448164057</v>
      </c>
      <c r="DA33" s="43">
        <f t="shared" si="40"/>
        <v>2.7592034481640573</v>
      </c>
      <c r="DB33" s="20">
        <v>6.8</v>
      </c>
      <c r="DC33" s="43">
        <f t="shared" si="41"/>
        <v>1.3199999999999994</v>
      </c>
      <c r="DD33" s="20">
        <v>8.12</v>
      </c>
      <c r="DF33" s="31"/>
      <c r="DG33" s="31" t="s">
        <v>9</v>
      </c>
      <c r="DH33" s="45">
        <f aca="true" t="shared" si="88" ref="DH33:DO33">AVERAGE(CU91:CU93)</f>
        <v>30.097361111111113</v>
      </c>
      <c r="DI33" s="45">
        <f t="shared" si="88"/>
        <v>0.34558333333333335</v>
      </c>
      <c r="DJ33" s="45">
        <f t="shared" si="88"/>
        <v>4.699007918349409</v>
      </c>
      <c r="DK33" s="45">
        <f t="shared" si="88"/>
        <v>7.201111111111111</v>
      </c>
      <c r="DL33" s="45">
        <f t="shared" si="88"/>
        <v>5.034057250004632</v>
      </c>
      <c r="DM33" s="45">
        <f t="shared" si="88"/>
        <v>12.235168361115742</v>
      </c>
      <c r="DN33" s="20">
        <f t="shared" si="88"/>
        <v>6.511835027782408</v>
      </c>
      <c r="DO33" s="20">
        <f t="shared" si="88"/>
        <v>5.723333333333334</v>
      </c>
      <c r="DP33" s="20">
        <f>AVERAGE(DD91:DD93)</f>
        <v>8.243333333333334</v>
      </c>
      <c r="DR33" s="31"/>
      <c r="DS33" s="45"/>
      <c r="DT33" s="45"/>
      <c r="DU33" s="45"/>
      <c r="DV33" s="45"/>
      <c r="DW33" s="45"/>
      <c r="DX33" s="45"/>
      <c r="DY33" s="20"/>
      <c r="DZ33" s="20"/>
      <c r="EA33" s="20"/>
    </row>
    <row r="34" spans="1:131" ht="12.75">
      <c r="A34" s="41" t="s">
        <v>42</v>
      </c>
      <c r="B34" s="20">
        <v>16.43766666666667</v>
      </c>
      <c r="C34" s="20">
        <v>27.625</v>
      </c>
      <c r="D34" s="20">
        <v>18.375</v>
      </c>
      <c r="E34" s="20"/>
      <c r="F34" s="20">
        <v>32.437</v>
      </c>
      <c r="G34" s="20">
        <v>23.938</v>
      </c>
      <c r="H34" s="20"/>
      <c r="I34" s="42"/>
      <c r="J34" s="20">
        <v>35.625</v>
      </c>
      <c r="K34" s="20">
        <v>25</v>
      </c>
      <c r="L34" s="20">
        <v>22.235</v>
      </c>
      <c r="M34" s="43">
        <v>21.937</v>
      </c>
      <c r="N34" s="20">
        <v>18.375</v>
      </c>
      <c r="O34" s="20">
        <v>25.562</v>
      </c>
      <c r="P34" s="20">
        <v>25.688</v>
      </c>
      <c r="Q34" s="41"/>
      <c r="R34" s="21">
        <v>0.255</v>
      </c>
      <c r="S34" s="21">
        <v>0.5</v>
      </c>
      <c r="T34" s="30">
        <v>0.322</v>
      </c>
      <c r="U34" s="21"/>
      <c r="V34" s="21">
        <v>0.465</v>
      </c>
      <c r="W34" s="21">
        <v>0.24</v>
      </c>
      <c r="X34" s="21"/>
      <c r="Y34" s="30"/>
      <c r="Z34" s="21">
        <v>0.47</v>
      </c>
      <c r="AA34" s="21">
        <v>0.377</v>
      </c>
      <c r="AB34" s="21">
        <v>0.253</v>
      </c>
      <c r="AC34" s="21">
        <v>0.325</v>
      </c>
      <c r="AD34" s="22">
        <v>0.214</v>
      </c>
      <c r="AE34" s="22">
        <v>0.385</v>
      </c>
      <c r="AF34" s="21">
        <v>0.352</v>
      </c>
      <c r="AG34" s="20"/>
      <c r="AH34" s="20">
        <f t="shared" si="1"/>
        <v>6.205260276194918</v>
      </c>
      <c r="AI34" s="20">
        <f t="shared" si="2"/>
        <v>7.239819004524887</v>
      </c>
      <c r="AJ34" s="20">
        <f t="shared" si="2"/>
        <v>7.00952380952381</v>
      </c>
      <c r="AK34" s="20"/>
      <c r="AL34" s="20">
        <f t="shared" si="3"/>
        <v>5.734192434565466</v>
      </c>
      <c r="AM34" s="20">
        <f t="shared" si="4"/>
        <v>4.010360096917036</v>
      </c>
      <c r="AN34" s="20"/>
      <c r="AO34" s="20"/>
      <c r="AP34" s="20">
        <f t="shared" si="5"/>
        <v>5.277192982456141</v>
      </c>
      <c r="AQ34" s="20">
        <f t="shared" si="6"/>
        <v>6.032</v>
      </c>
      <c r="AR34" s="20">
        <f t="shared" si="7"/>
        <v>4.55138295480099</v>
      </c>
      <c r="AS34" s="20">
        <f t="shared" si="8"/>
        <v>5.926060992843142</v>
      </c>
      <c r="AT34" s="20">
        <f t="shared" si="9"/>
        <v>4.6585034013605435</v>
      </c>
      <c r="AU34" s="20">
        <f t="shared" si="10"/>
        <v>6.0245677177059695</v>
      </c>
      <c r="AV34" s="20">
        <f t="shared" si="11"/>
        <v>5.481158517595764</v>
      </c>
      <c r="AW34" s="20"/>
      <c r="AX34" s="20">
        <v>5.42</v>
      </c>
      <c r="AY34" s="20">
        <v>2.3</v>
      </c>
      <c r="AZ34" s="20">
        <v>3.45</v>
      </c>
      <c r="BA34" s="20"/>
      <c r="BB34" s="20">
        <v>3.2</v>
      </c>
      <c r="BC34" s="20">
        <v>5</v>
      </c>
      <c r="BD34" s="20"/>
      <c r="BE34" s="20"/>
      <c r="BF34" s="20">
        <v>4.04</v>
      </c>
      <c r="BG34" s="20">
        <v>4.33</v>
      </c>
      <c r="BH34" s="20">
        <v>2.29</v>
      </c>
      <c r="BI34" s="20">
        <v>3.57</v>
      </c>
      <c r="BJ34" s="20">
        <v>4.5</v>
      </c>
      <c r="BK34" s="20">
        <v>4.14</v>
      </c>
      <c r="BL34" s="20">
        <v>3.52</v>
      </c>
      <c r="BO34" s="20">
        <f t="shared" si="12"/>
        <v>6.541585383164683</v>
      </c>
      <c r="BP34" s="20">
        <f t="shared" si="13"/>
        <v>7.406334841628959</v>
      </c>
      <c r="BQ34" s="20">
        <f t="shared" si="13"/>
        <v>7.251352380952381</v>
      </c>
      <c r="BR34" s="20"/>
      <c r="BS34" s="20">
        <f t="shared" si="14"/>
        <v>5.9176865924715605</v>
      </c>
      <c r="BT34" s="20">
        <f t="shared" si="15"/>
        <v>4.210878101762888</v>
      </c>
      <c r="BU34" s="20"/>
      <c r="BV34" s="20"/>
      <c r="BW34" s="20">
        <f t="shared" si="16"/>
        <v>5.490391578947369</v>
      </c>
      <c r="BX34" s="20">
        <f t="shared" si="17"/>
        <v>6.293185599999999</v>
      </c>
      <c r="BY34" s="20">
        <f t="shared" si="18"/>
        <v>4.6556096244659315</v>
      </c>
      <c r="BZ34" s="20">
        <f t="shared" si="19"/>
        <v>6.1376213702876425</v>
      </c>
      <c r="CA34" s="20">
        <f t="shared" si="20"/>
        <v>4.868136054421767</v>
      </c>
      <c r="CB34" s="20">
        <f t="shared" si="21"/>
        <v>6.273984821218997</v>
      </c>
      <c r="CC34" s="20">
        <f t="shared" si="22"/>
        <v>5.674095297415135</v>
      </c>
      <c r="CE34" s="20">
        <f t="shared" si="23"/>
        <v>11.961585383164682</v>
      </c>
      <c r="CF34" s="20">
        <f t="shared" si="24"/>
        <v>9.706334841628959</v>
      </c>
      <c r="CG34" s="20">
        <f t="shared" si="24"/>
        <v>10.701352380952383</v>
      </c>
      <c r="CH34" s="20"/>
      <c r="CI34" s="20">
        <f t="shared" si="25"/>
        <v>9.11768659247156</v>
      </c>
      <c r="CJ34" s="20">
        <f t="shared" si="26"/>
        <v>9.210878101762887</v>
      </c>
      <c r="CK34" s="20"/>
      <c r="CL34" s="20"/>
      <c r="CM34" s="20">
        <f t="shared" si="27"/>
        <v>9.53039157894737</v>
      </c>
      <c r="CN34" s="20">
        <f t="shared" si="28"/>
        <v>10.6231856</v>
      </c>
      <c r="CO34" s="20">
        <f t="shared" si="29"/>
        <v>6.9456096244659316</v>
      </c>
      <c r="CP34" s="20">
        <f t="shared" si="30"/>
        <v>9.707621370287642</v>
      </c>
      <c r="CQ34" s="20">
        <f t="shared" si="31"/>
        <v>9.368136054421768</v>
      </c>
      <c r="CR34" s="20">
        <f t="shared" si="32"/>
        <v>10.413984821218996</v>
      </c>
      <c r="CS34" s="20">
        <f t="shared" si="33"/>
        <v>9.194095297415135</v>
      </c>
      <c r="CU34" s="20">
        <f t="shared" si="34"/>
        <v>24.436222222222224</v>
      </c>
      <c r="CV34" s="20">
        <f t="shared" si="35"/>
        <v>0.34650000000000003</v>
      </c>
      <c r="CW34" s="20">
        <f t="shared" si="36"/>
        <v>5.679168515707389</v>
      </c>
      <c r="CX34" s="20">
        <f t="shared" si="37"/>
        <v>3.813333333333334</v>
      </c>
      <c r="CY34" s="20">
        <f t="shared" si="38"/>
        <v>5.89340513722811</v>
      </c>
      <c r="CZ34" s="20">
        <f t="shared" si="39"/>
        <v>9.706738470561442</v>
      </c>
      <c r="DA34" s="43">
        <f t="shared" si="40"/>
        <v>3.406738470561442</v>
      </c>
      <c r="DB34" s="20">
        <v>6.3</v>
      </c>
      <c r="DC34" s="43">
        <f t="shared" si="41"/>
        <v>1.5700000000000003</v>
      </c>
      <c r="DD34" s="20">
        <v>7.87</v>
      </c>
      <c r="DF34" s="31"/>
      <c r="DG34" s="31" t="s">
        <v>10</v>
      </c>
      <c r="DH34" s="45">
        <f aca="true" t="shared" si="89" ref="DH34:DO34">AVERAGE(CU94:CU96)</f>
        <v>25.430416666666662</v>
      </c>
      <c r="DI34" s="45">
        <f t="shared" si="89"/>
        <v>0.3460277777777779</v>
      </c>
      <c r="DJ34" s="45">
        <f t="shared" si="89"/>
        <v>6.275246476192669</v>
      </c>
      <c r="DK34" s="45">
        <f t="shared" si="89"/>
        <v>7.102499999999999</v>
      </c>
      <c r="DL34" s="45">
        <f t="shared" si="89"/>
        <v>6.716573194567027</v>
      </c>
      <c r="DM34" s="45">
        <f t="shared" si="89"/>
        <v>13.819073194567027</v>
      </c>
      <c r="DN34" s="20">
        <f t="shared" si="89"/>
        <v>8.689073194567028</v>
      </c>
      <c r="DO34" s="20">
        <f t="shared" si="89"/>
        <v>5.13</v>
      </c>
      <c r="DP34" s="20">
        <f>AVERAGE(DD94:DD96)</f>
        <v>7.733333333333333</v>
      </c>
      <c r="DR34" s="31"/>
      <c r="DS34" s="45"/>
      <c r="DT34" s="45"/>
      <c r="DU34" s="45"/>
      <c r="DV34" s="45"/>
      <c r="DW34" s="45"/>
      <c r="DX34" s="45"/>
      <c r="DY34" s="20"/>
      <c r="DZ34" s="20"/>
      <c r="EA34" s="20"/>
    </row>
    <row r="35" spans="1:131" ht="12.75">
      <c r="A35" s="41" t="s">
        <v>43</v>
      </c>
      <c r="B35" s="20">
        <v>17.18766666666667</v>
      </c>
      <c r="C35" s="20">
        <v>27.687</v>
      </c>
      <c r="D35" s="20">
        <v>18</v>
      </c>
      <c r="E35" s="20"/>
      <c r="F35" s="20">
        <v>31.625</v>
      </c>
      <c r="G35" s="20">
        <v>23.156</v>
      </c>
      <c r="H35" s="20"/>
      <c r="I35" s="42"/>
      <c r="J35" s="20">
        <v>33.75</v>
      </c>
      <c r="K35" s="20">
        <v>24.125</v>
      </c>
      <c r="L35" s="20">
        <v>21.903</v>
      </c>
      <c r="M35" s="43">
        <v>21.062</v>
      </c>
      <c r="N35" s="20">
        <v>19.078</v>
      </c>
      <c r="O35" s="20">
        <v>25.562</v>
      </c>
      <c r="P35" s="20">
        <v>24.063</v>
      </c>
      <c r="Q35" s="41"/>
      <c r="R35" s="21">
        <v>0.255</v>
      </c>
      <c r="S35" s="21">
        <v>0.5</v>
      </c>
      <c r="T35" s="30">
        <v>0.322</v>
      </c>
      <c r="U35" s="21"/>
      <c r="V35" s="21">
        <v>0.465</v>
      </c>
      <c r="W35" s="21">
        <v>0.24</v>
      </c>
      <c r="X35" s="21"/>
      <c r="Y35" s="30"/>
      <c r="Z35" s="21">
        <v>0.47</v>
      </c>
      <c r="AA35" s="21">
        <v>0.377</v>
      </c>
      <c r="AB35" s="21">
        <v>0.253</v>
      </c>
      <c r="AC35" s="21">
        <v>0.325</v>
      </c>
      <c r="AD35" s="22">
        <v>0.221</v>
      </c>
      <c r="AE35" s="22">
        <v>0.385</v>
      </c>
      <c r="AF35" s="21">
        <v>0.352</v>
      </c>
      <c r="AG35" s="20"/>
      <c r="AH35" s="20">
        <f t="shared" si="1"/>
        <v>5.934487907996043</v>
      </c>
      <c r="AI35" s="20">
        <f t="shared" si="2"/>
        <v>7.223606746848701</v>
      </c>
      <c r="AJ35" s="20">
        <f t="shared" si="2"/>
        <v>7.155555555555556</v>
      </c>
      <c r="AK35" s="20"/>
      <c r="AL35" s="20">
        <f t="shared" si="3"/>
        <v>5.881422924901186</v>
      </c>
      <c r="AM35" s="20">
        <f t="shared" si="4"/>
        <v>4.145793746761099</v>
      </c>
      <c r="AN35" s="20"/>
      <c r="AO35" s="20"/>
      <c r="AP35" s="20">
        <f t="shared" si="5"/>
        <v>5.57037037037037</v>
      </c>
      <c r="AQ35" s="20">
        <f t="shared" si="6"/>
        <v>6.250777202072539</v>
      </c>
      <c r="AR35" s="20">
        <f t="shared" si="7"/>
        <v>4.620371638588321</v>
      </c>
      <c r="AS35" s="20">
        <f t="shared" si="8"/>
        <v>6.172253347260469</v>
      </c>
      <c r="AT35" s="20">
        <f t="shared" si="9"/>
        <v>4.633609393018136</v>
      </c>
      <c r="AU35" s="20">
        <f t="shared" si="10"/>
        <v>6.0245677177059695</v>
      </c>
      <c r="AV35" s="20">
        <f t="shared" si="11"/>
        <v>5.851306985828866</v>
      </c>
      <c r="AW35" s="20"/>
      <c r="AX35" s="20">
        <v>5.42</v>
      </c>
      <c r="AY35" s="20">
        <v>2.3</v>
      </c>
      <c r="AZ35" s="20">
        <v>3.41</v>
      </c>
      <c r="BA35" s="20"/>
      <c r="BB35" s="20">
        <v>3.2</v>
      </c>
      <c r="BC35" s="20">
        <v>4.92</v>
      </c>
      <c r="BD35" s="20"/>
      <c r="BE35" s="20"/>
      <c r="BF35" s="20">
        <v>4.04</v>
      </c>
      <c r="BG35" s="20">
        <v>4.33</v>
      </c>
      <c r="BH35" s="20">
        <v>2.29</v>
      </c>
      <c r="BI35" s="20">
        <v>3.57</v>
      </c>
      <c r="BJ35" s="20">
        <v>3.67</v>
      </c>
      <c r="BK35" s="20">
        <v>3.79</v>
      </c>
      <c r="BL35" s="20">
        <v>3.52</v>
      </c>
      <c r="BO35" s="20">
        <f t="shared" si="12"/>
        <v>6.256137152609428</v>
      </c>
      <c r="BP35" s="20">
        <f t="shared" si="13"/>
        <v>7.38974970202622</v>
      </c>
      <c r="BQ35" s="20">
        <f t="shared" si="13"/>
        <v>7.39956</v>
      </c>
      <c r="BR35" s="20"/>
      <c r="BS35" s="20">
        <f t="shared" si="14"/>
        <v>6.069628458498023</v>
      </c>
      <c r="BT35" s="20">
        <f t="shared" si="15"/>
        <v>4.349766799101745</v>
      </c>
      <c r="BU35" s="20"/>
      <c r="BV35" s="20"/>
      <c r="BW35" s="20">
        <f t="shared" si="16"/>
        <v>5.795413333333333</v>
      </c>
      <c r="BX35" s="20">
        <f t="shared" si="17"/>
        <v>6.52143585492228</v>
      </c>
      <c r="BY35" s="20">
        <f t="shared" si="18"/>
        <v>4.726178149111994</v>
      </c>
      <c r="BZ35" s="20">
        <f t="shared" si="19"/>
        <v>6.3926027917576675</v>
      </c>
      <c r="CA35" s="20">
        <f t="shared" si="20"/>
        <v>4.803662857741902</v>
      </c>
      <c r="CB35" s="20">
        <f t="shared" si="21"/>
        <v>6.252898834207026</v>
      </c>
      <c r="CC35" s="20">
        <f t="shared" si="22"/>
        <v>6.057272991730041</v>
      </c>
      <c r="CE35" s="20">
        <f t="shared" si="23"/>
        <v>11.676137152609428</v>
      </c>
      <c r="CF35" s="20">
        <f t="shared" si="24"/>
        <v>9.68974970202622</v>
      </c>
      <c r="CG35" s="20">
        <f t="shared" si="24"/>
        <v>10.809560000000001</v>
      </c>
      <c r="CH35" s="20"/>
      <c r="CI35" s="20">
        <f t="shared" si="25"/>
        <v>9.269628458498023</v>
      </c>
      <c r="CJ35" s="20">
        <f t="shared" si="26"/>
        <v>9.269766799101745</v>
      </c>
      <c r="CK35" s="20"/>
      <c r="CL35" s="20"/>
      <c r="CM35" s="20">
        <f t="shared" si="27"/>
        <v>9.835413333333333</v>
      </c>
      <c r="CN35" s="20">
        <f t="shared" si="28"/>
        <v>10.85143585492228</v>
      </c>
      <c r="CO35" s="20">
        <f t="shared" si="29"/>
        <v>7.016178149111994</v>
      </c>
      <c r="CP35" s="20">
        <f t="shared" si="30"/>
        <v>9.962602791757668</v>
      </c>
      <c r="CQ35" s="20">
        <f t="shared" si="31"/>
        <v>8.473662857741902</v>
      </c>
      <c r="CR35" s="20">
        <f t="shared" si="32"/>
        <v>10.042898834207026</v>
      </c>
      <c r="CS35" s="20">
        <f t="shared" si="33"/>
        <v>9.577272991730041</v>
      </c>
      <c r="CU35" s="20">
        <f t="shared" si="34"/>
        <v>23.933222222222224</v>
      </c>
      <c r="CV35" s="20">
        <f t="shared" si="35"/>
        <v>0.34708333333333335</v>
      </c>
      <c r="CW35" s="20">
        <f t="shared" si="36"/>
        <v>5.788676961408938</v>
      </c>
      <c r="CX35" s="20">
        <f t="shared" si="37"/>
        <v>3.705</v>
      </c>
      <c r="CY35" s="20">
        <f t="shared" si="38"/>
        <v>6.001192243753306</v>
      </c>
      <c r="CZ35" s="20">
        <f t="shared" si="39"/>
        <v>9.706192243753303</v>
      </c>
      <c r="DA35" s="43">
        <f t="shared" si="40"/>
        <v>3.096192243753303</v>
      </c>
      <c r="DB35" s="20">
        <v>6.61</v>
      </c>
      <c r="DC35" s="43">
        <f t="shared" si="41"/>
        <v>1.3199999999999994</v>
      </c>
      <c r="DD35" s="20">
        <v>7.93</v>
      </c>
      <c r="DF35" s="31"/>
      <c r="DG35" s="31" t="s">
        <v>11</v>
      </c>
      <c r="DH35" s="45">
        <f aca="true" t="shared" si="90" ref="DH35:DO35">AVERAGE(CU97:CU99)</f>
        <v>25.050555555555558</v>
      </c>
      <c r="DI35" s="45">
        <f t="shared" si="90"/>
        <v>0.3312222222222223</v>
      </c>
      <c r="DJ35" s="45">
        <f t="shared" si="90"/>
        <v>5.608832429588595</v>
      </c>
      <c r="DK35" s="45">
        <f t="shared" si="90"/>
        <v>6.698888888888888</v>
      </c>
      <c r="DL35" s="45">
        <f t="shared" si="90"/>
        <v>5.97716808090232</v>
      </c>
      <c r="DM35" s="45">
        <f t="shared" si="90"/>
        <v>12.67605696979121</v>
      </c>
      <c r="DN35" s="20">
        <f t="shared" si="90"/>
        <v>7.562723636457875</v>
      </c>
      <c r="DO35" s="20">
        <f t="shared" si="90"/>
        <v>5.113333333333333</v>
      </c>
      <c r="DP35" s="20">
        <f>AVERAGE(DD97:DD99)</f>
        <v>7.706666666666667</v>
      </c>
      <c r="DR35" s="31"/>
      <c r="DS35" s="45"/>
      <c r="DT35" s="45"/>
      <c r="DU35" s="45"/>
      <c r="DV35" s="45"/>
      <c r="DW35" s="45"/>
      <c r="DX35" s="45"/>
      <c r="DY35" s="20"/>
      <c r="DZ35" s="20"/>
      <c r="EA35" s="20"/>
    </row>
    <row r="36" spans="1:131" ht="12.75">
      <c r="A36" s="41" t="s">
        <v>44</v>
      </c>
      <c r="B36" s="20">
        <v>18.093333333333334</v>
      </c>
      <c r="C36" s="20">
        <v>28.625</v>
      </c>
      <c r="D36" s="20">
        <v>18.938</v>
      </c>
      <c r="E36" s="20"/>
      <c r="F36" s="20">
        <v>31.562</v>
      </c>
      <c r="G36" s="20">
        <v>25.656</v>
      </c>
      <c r="H36" s="20"/>
      <c r="I36" s="42"/>
      <c r="J36" s="20">
        <v>36</v>
      </c>
      <c r="K36" s="20">
        <v>25.062</v>
      </c>
      <c r="L36" s="20">
        <v>22.526</v>
      </c>
      <c r="M36" s="43">
        <v>22.562</v>
      </c>
      <c r="N36" s="20">
        <v>22.313</v>
      </c>
      <c r="O36" s="20">
        <v>26</v>
      </c>
      <c r="P36" s="20">
        <v>24.875</v>
      </c>
      <c r="Q36" s="41"/>
      <c r="R36" s="21">
        <v>0.255</v>
      </c>
      <c r="S36" s="21">
        <v>0.5</v>
      </c>
      <c r="T36" s="30">
        <v>0.322</v>
      </c>
      <c r="U36" s="21"/>
      <c r="V36" s="21">
        <v>0.465</v>
      </c>
      <c r="W36" s="21">
        <v>0.24</v>
      </c>
      <c r="X36" s="21"/>
      <c r="Y36" s="30"/>
      <c r="Z36" s="21">
        <v>0.47</v>
      </c>
      <c r="AA36" s="21">
        <v>0.377</v>
      </c>
      <c r="AB36" s="21">
        <v>0.253</v>
      </c>
      <c r="AC36" s="21">
        <v>0.325</v>
      </c>
      <c r="AD36" s="22">
        <v>0.221</v>
      </c>
      <c r="AE36" s="22">
        <v>0.385</v>
      </c>
      <c r="AF36" s="21">
        <v>0.352</v>
      </c>
      <c r="AG36" s="20"/>
      <c r="AH36" s="20">
        <f aca="true" t="shared" si="91" ref="AH36:AH67">(400*R36)/B36</f>
        <v>5.637435519528371</v>
      </c>
      <c r="AI36" s="20">
        <f aca="true" t="shared" si="92" ref="AI36:AJ67">(400*S36)/C36</f>
        <v>6.986899563318778</v>
      </c>
      <c r="AJ36" s="20">
        <f t="shared" si="92"/>
        <v>6.801140563945507</v>
      </c>
      <c r="AK36" s="20"/>
      <c r="AL36" s="20">
        <f aca="true" t="shared" si="93" ref="AL36:AL67">(400*V36)/F36</f>
        <v>5.893162663962993</v>
      </c>
      <c r="AM36" s="20">
        <f aca="true" t="shared" si="94" ref="AM36:AM67">(400*W36)/G36</f>
        <v>3.7418147801683816</v>
      </c>
      <c r="AN36" s="20"/>
      <c r="AO36" s="20"/>
      <c r="AP36" s="20">
        <f aca="true" t="shared" si="95" ref="AP36:AP67">(400*Z36)/J36</f>
        <v>5.222222222222222</v>
      </c>
      <c r="AQ36" s="20">
        <f aca="true" t="shared" si="96" ref="AQ36:AQ67">(400*AA36)/K36</f>
        <v>6.017077647434363</v>
      </c>
      <c r="AR36" s="20">
        <f aca="true" t="shared" si="97" ref="AR36:AR67">(400*AB36)/L36</f>
        <v>4.492586344668384</v>
      </c>
      <c r="AS36" s="20">
        <f aca="true" t="shared" si="98" ref="AS36:AS67">(400*AC36)/M36</f>
        <v>5.761900540732205</v>
      </c>
      <c r="AT36" s="20">
        <f aca="true" t="shared" si="99" ref="AT36:AT67">(400*AD36)/N36</f>
        <v>3.961815981714696</v>
      </c>
      <c r="AU36" s="20">
        <f aca="true" t="shared" si="100" ref="AU36:AU67">(400*AE36)/O36</f>
        <v>5.923076923076923</v>
      </c>
      <c r="AV36" s="20">
        <f aca="true" t="shared" si="101" ref="AV36:AV67">(400*AF36)/P36</f>
        <v>5.660301507537688</v>
      </c>
      <c r="AW36" s="20"/>
      <c r="AX36" s="20">
        <v>5.42</v>
      </c>
      <c r="AY36" s="20">
        <v>2.3</v>
      </c>
      <c r="AZ36" s="20">
        <v>3.41</v>
      </c>
      <c r="BA36" s="20"/>
      <c r="BB36" s="20">
        <v>3.2</v>
      </c>
      <c r="BC36" s="20">
        <v>5.15</v>
      </c>
      <c r="BD36" s="20"/>
      <c r="BE36" s="20"/>
      <c r="BF36" s="20">
        <v>3.96</v>
      </c>
      <c r="BG36" s="20">
        <v>3.67</v>
      </c>
      <c r="BH36" s="20">
        <v>2.58</v>
      </c>
      <c r="BI36" s="20">
        <v>3.53</v>
      </c>
      <c r="BJ36" s="20">
        <v>3.67</v>
      </c>
      <c r="BK36" s="20">
        <v>3.79</v>
      </c>
      <c r="BL36" s="20">
        <v>3.52</v>
      </c>
      <c r="BO36" s="20">
        <f aca="true" t="shared" si="102" ref="BO36:BO67">AH36*(1+(AX36/100))</f>
        <v>5.94298452468681</v>
      </c>
      <c r="BP36" s="20">
        <f aca="true" t="shared" si="103" ref="BP36:BQ67">AI36*(1+(AY36/100))</f>
        <v>7.147598253275109</v>
      </c>
      <c r="BQ36" s="20">
        <f t="shared" si="103"/>
        <v>7.03305945717605</v>
      </c>
      <c r="BR36" s="20"/>
      <c r="BS36" s="20">
        <f aca="true" t="shared" si="104" ref="BS36:BS67">AL36*(1+(BB36/100))</f>
        <v>6.081743869209809</v>
      </c>
      <c r="BT36" s="20">
        <f aca="true" t="shared" si="105" ref="BT36:BT67">AM36*(1+(BC36/100))</f>
        <v>3.9345182413470536</v>
      </c>
      <c r="BU36" s="20"/>
      <c r="BV36" s="20"/>
      <c r="BW36" s="20">
        <f aca="true" t="shared" si="106" ref="BW36:BW67">AP36*(1+(BF36/100))</f>
        <v>5.429022222222223</v>
      </c>
      <c r="BX36" s="20">
        <f aca="true" t="shared" si="107" ref="BX36:BX67">AQ36*(1+(BG36/100))</f>
        <v>6.237904397095203</v>
      </c>
      <c r="BY36" s="20">
        <f aca="true" t="shared" si="108" ref="BY36:BY67">AR36*(1+(BH36/100))</f>
        <v>4.608495072360828</v>
      </c>
      <c r="BZ36" s="20">
        <f aca="true" t="shared" si="109" ref="BZ36:BZ67">AS36*(1+(BI36/100))</f>
        <v>5.965295629820051</v>
      </c>
      <c r="CA36" s="20">
        <f aca="true" t="shared" si="110" ref="CA36:CA67">AT36*(1+(BJ36/100))</f>
        <v>4.107214628243625</v>
      </c>
      <c r="CB36" s="20">
        <f aca="true" t="shared" si="111" ref="CB36:CB67">AU36*(1+(BK36/100))</f>
        <v>6.147561538461539</v>
      </c>
      <c r="CC36" s="20">
        <f aca="true" t="shared" si="112" ref="CC36:CC67">AV36*(1+(BL36/100))</f>
        <v>5.859544120603014</v>
      </c>
      <c r="CE36" s="20">
        <f aca="true" t="shared" si="113" ref="CE36:CE67">BO36+AX36</f>
        <v>11.362984524686809</v>
      </c>
      <c r="CF36" s="20">
        <f aca="true" t="shared" si="114" ref="CF36:CG67">BP36+AY36</f>
        <v>9.447598253275109</v>
      </c>
      <c r="CG36" s="20">
        <f t="shared" si="114"/>
        <v>10.44305945717605</v>
      </c>
      <c r="CH36" s="20"/>
      <c r="CI36" s="20">
        <f aca="true" t="shared" si="115" ref="CI36:CI67">BS36+BB36</f>
        <v>9.281743869209809</v>
      </c>
      <c r="CJ36" s="20">
        <f aca="true" t="shared" si="116" ref="CJ36:CJ67">BT36+BC36</f>
        <v>9.084518241347054</v>
      </c>
      <c r="CK36" s="20"/>
      <c r="CL36" s="20"/>
      <c r="CM36" s="20">
        <f aca="true" t="shared" si="117" ref="CM36:CM67">BW36+BF36</f>
        <v>9.389022222222223</v>
      </c>
      <c r="CN36" s="20">
        <f aca="true" t="shared" si="118" ref="CN36:CN67">BX36+BG36</f>
        <v>9.907904397095203</v>
      </c>
      <c r="CO36" s="20">
        <f aca="true" t="shared" si="119" ref="CO36:CO67">BY36+BH36</f>
        <v>7.188495072360828</v>
      </c>
      <c r="CP36" s="20">
        <f aca="true" t="shared" si="120" ref="CP36:CP67">BZ36+BI36</f>
        <v>9.49529562982005</v>
      </c>
      <c r="CQ36" s="20">
        <f aca="true" t="shared" si="121" ref="CQ36:CQ67">CA36+BJ36</f>
        <v>7.777214628243625</v>
      </c>
      <c r="CR36" s="20">
        <f aca="true" t="shared" si="122" ref="CR36:CR67">CB36+BK36</f>
        <v>9.937561538461539</v>
      </c>
      <c r="CS36" s="20">
        <f aca="true" t="shared" si="123" ref="CS36:CS67">CC36+BL36</f>
        <v>9.379544120603015</v>
      </c>
      <c r="CU36" s="20">
        <f t="shared" si="34"/>
        <v>25.184361111111116</v>
      </c>
      <c r="CV36" s="20">
        <f t="shared" si="35"/>
        <v>0.34708333333333335</v>
      </c>
      <c r="CW36" s="20">
        <f t="shared" si="36"/>
        <v>5.5082861881925425</v>
      </c>
      <c r="CX36" s="20">
        <f t="shared" si="37"/>
        <v>3.6833333333333336</v>
      </c>
      <c r="CY36" s="20">
        <f t="shared" si="38"/>
        <v>5.707911829541775</v>
      </c>
      <c r="CZ36" s="20">
        <f t="shared" si="39"/>
        <v>9.39124516287511</v>
      </c>
      <c r="DA36" s="43">
        <f t="shared" si="40"/>
        <v>2.98124516287511</v>
      </c>
      <c r="DB36" s="20">
        <v>6.41</v>
      </c>
      <c r="DC36" s="43">
        <f t="shared" si="41"/>
        <v>1.4299999999999997</v>
      </c>
      <c r="DD36" s="20">
        <v>7.84</v>
      </c>
      <c r="DF36" s="31">
        <v>2003</v>
      </c>
      <c r="DG36" s="31" t="s">
        <v>8</v>
      </c>
      <c r="DH36" s="45">
        <f aca="true" t="shared" si="124" ref="DH36:DO36">AVERAGE(CU100:CU102)</f>
        <v>24.46291666666667</v>
      </c>
      <c r="DI36" s="45">
        <f t="shared" si="124"/>
        <v>0.31345370370370373</v>
      </c>
      <c r="DJ36" s="45">
        <f t="shared" si="124"/>
        <v>5.257404645370413</v>
      </c>
      <c r="DK36" s="45">
        <f t="shared" si="124"/>
        <v>6.421388888888889</v>
      </c>
      <c r="DL36" s="45">
        <f t="shared" si="124"/>
        <v>5.596240606250333</v>
      </c>
      <c r="DM36" s="45">
        <f t="shared" si="124"/>
        <v>12.017629495139223</v>
      </c>
      <c r="DN36" s="20">
        <f t="shared" si="124"/>
        <v>7.087629495139223</v>
      </c>
      <c r="DO36" s="20">
        <f t="shared" si="124"/>
        <v>4.93</v>
      </c>
      <c r="DP36" s="20">
        <f>AVERAGE(DD100:DD102)</f>
        <v>7.113333333333334</v>
      </c>
      <c r="DR36" s="31"/>
      <c r="DS36" s="45"/>
      <c r="DT36" s="45"/>
      <c r="DU36" s="45"/>
      <c r="DV36" s="45"/>
      <c r="DW36" s="45"/>
      <c r="DX36" s="45"/>
      <c r="DY36" s="20"/>
      <c r="DZ36" s="20"/>
      <c r="EA36" s="20"/>
    </row>
    <row r="37" spans="1:131" ht="12.75">
      <c r="A37" s="41" t="s">
        <v>45</v>
      </c>
      <c r="B37" s="20">
        <v>18.218333333333334</v>
      </c>
      <c r="C37" s="20">
        <v>29.187</v>
      </c>
      <c r="D37" s="20">
        <v>18.593</v>
      </c>
      <c r="E37" s="20"/>
      <c r="F37" s="20">
        <v>31.875</v>
      </c>
      <c r="G37" s="20">
        <v>25.843</v>
      </c>
      <c r="H37" s="20"/>
      <c r="I37" s="42"/>
      <c r="J37" s="20">
        <v>35.75</v>
      </c>
      <c r="K37" s="20">
        <v>25.25</v>
      </c>
      <c r="L37" s="20">
        <v>21.736</v>
      </c>
      <c r="M37" s="43">
        <v>22.937</v>
      </c>
      <c r="N37" s="20">
        <v>21.421</v>
      </c>
      <c r="O37" s="20">
        <v>25.312</v>
      </c>
      <c r="P37" s="20">
        <v>25.188</v>
      </c>
      <c r="Q37" s="41"/>
      <c r="R37" s="21">
        <v>0.255</v>
      </c>
      <c r="S37" s="21">
        <v>0.5</v>
      </c>
      <c r="T37" s="30">
        <v>0.322</v>
      </c>
      <c r="U37" s="21"/>
      <c r="V37" s="21">
        <v>0.465</v>
      </c>
      <c r="W37" s="21">
        <v>0.24</v>
      </c>
      <c r="X37" s="21"/>
      <c r="Y37" s="30"/>
      <c r="Z37" s="21">
        <v>0.47</v>
      </c>
      <c r="AA37" s="21">
        <v>0.377</v>
      </c>
      <c r="AB37" s="21">
        <v>0.253</v>
      </c>
      <c r="AC37" s="21">
        <v>0.325</v>
      </c>
      <c r="AD37" s="22">
        <v>0.221</v>
      </c>
      <c r="AE37" s="22">
        <v>0.385</v>
      </c>
      <c r="AF37" s="21">
        <v>0.352</v>
      </c>
      <c r="AG37" s="20"/>
      <c r="AH37" s="20">
        <f t="shared" si="91"/>
        <v>5.598755832037325</v>
      </c>
      <c r="AI37" s="20">
        <f t="shared" si="92"/>
        <v>6.852365779285298</v>
      </c>
      <c r="AJ37" s="20">
        <f t="shared" si="92"/>
        <v>6.927338245576292</v>
      </c>
      <c r="AK37" s="20"/>
      <c r="AL37" s="20">
        <f t="shared" si="93"/>
        <v>5.8352941176470585</v>
      </c>
      <c r="AM37" s="20">
        <f t="shared" si="94"/>
        <v>3.7147390008899897</v>
      </c>
      <c r="AN37" s="20"/>
      <c r="AO37" s="20"/>
      <c r="AP37" s="20">
        <f t="shared" si="95"/>
        <v>5.258741258741258</v>
      </c>
      <c r="AQ37" s="20">
        <f t="shared" si="96"/>
        <v>5.972277227722773</v>
      </c>
      <c r="AR37" s="20">
        <f t="shared" si="97"/>
        <v>4.65587044534413</v>
      </c>
      <c r="AS37" s="20">
        <f t="shared" si="98"/>
        <v>5.667698478440947</v>
      </c>
      <c r="AT37" s="20">
        <f t="shared" si="99"/>
        <v>4.1267914663181</v>
      </c>
      <c r="AU37" s="20">
        <f t="shared" si="100"/>
        <v>6.084070796460177</v>
      </c>
      <c r="AV37" s="20">
        <f t="shared" si="101"/>
        <v>5.589963474670477</v>
      </c>
      <c r="AW37" s="20"/>
      <c r="AX37" s="20">
        <v>5.42</v>
      </c>
      <c r="AY37" s="20">
        <v>2.3</v>
      </c>
      <c r="AZ37" s="20">
        <v>3.3</v>
      </c>
      <c r="BA37" s="20"/>
      <c r="BB37" s="20">
        <v>3.2</v>
      </c>
      <c r="BC37" s="20">
        <v>5.34</v>
      </c>
      <c r="BD37" s="20"/>
      <c r="BE37" s="20"/>
      <c r="BF37" s="20">
        <v>3.81</v>
      </c>
      <c r="BG37" s="20">
        <v>3.67</v>
      </c>
      <c r="BH37" s="20">
        <v>2.42</v>
      </c>
      <c r="BI37" s="20">
        <v>3.59</v>
      </c>
      <c r="BJ37" s="20">
        <v>3.67</v>
      </c>
      <c r="BK37" s="20">
        <v>3.5</v>
      </c>
      <c r="BL37" s="20">
        <v>3.47</v>
      </c>
      <c r="BO37" s="20">
        <f t="shared" si="102"/>
        <v>5.902208398133748</v>
      </c>
      <c r="BP37" s="20">
        <f t="shared" si="103"/>
        <v>7.0099701922088595</v>
      </c>
      <c r="BQ37" s="20">
        <f t="shared" si="103"/>
        <v>7.155940407680309</v>
      </c>
      <c r="BR37" s="20"/>
      <c r="BS37" s="20">
        <f t="shared" si="104"/>
        <v>6.022023529411765</v>
      </c>
      <c r="BT37" s="20">
        <f t="shared" si="105"/>
        <v>3.913106063537515</v>
      </c>
      <c r="BU37" s="20"/>
      <c r="BV37" s="20"/>
      <c r="BW37" s="20">
        <f t="shared" si="106"/>
        <v>5.4590993006993</v>
      </c>
      <c r="BX37" s="20">
        <f t="shared" si="107"/>
        <v>6.191459801980199</v>
      </c>
      <c r="BY37" s="20">
        <f t="shared" si="108"/>
        <v>4.768542510121458</v>
      </c>
      <c r="BZ37" s="20">
        <f t="shared" si="109"/>
        <v>5.871168853816977</v>
      </c>
      <c r="CA37" s="20">
        <f t="shared" si="110"/>
        <v>4.278244713131974</v>
      </c>
      <c r="CB37" s="20">
        <f t="shared" si="111"/>
        <v>6.297013274336282</v>
      </c>
      <c r="CC37" s="20">
        <f t="shared" si="112"/>
        <v>5.783935207241543</v>
      </c>
      <c r="CE37" s="20">
        <f t="shared" si="113"/>
        <v>11.322208398133748</v>
      </c>
      <c r="CF37" s="20">
        <f t="shared" si="114"/>
        <v>9.309970192208858</v>
      </c>
      <c r="CG37" s="20">
        <f t="shared" si="114"/>
        <v>10.455940407680309</v>
      </c>
      <c r="CH37" s="20"/>
      <c r="CI37" s="20">
        <f t="shared" si="115"/>
        <v>9.222023529411764</v>
      </c>
      <c r="CJ37" s="20">
        <f t="shared" si="116"/>
        <v>9.253106063537516</v>
      </c>
      <c r="CK37" s="20"/>
      <c r="CL37" s="20"/>
      <c r="CM37" s="20">
        <f t="shared" si="117"/>
        <v>9.2690993006993</v>
      </c>
      <c r="CN37" s="20">
        <f t="shared" si="118"/>
        <v>9.8614598019802</v>
      </c>
      <c r="CO37" s="20">
        <f t="shared" si="119"/>
        <v>7.188542510121458</v>
      </c>
      <c r="CP37" s="20">
        <f t="shared" si="120"/>
        <v>9.461168853816977</v>
      </c>
      <c r="CQ37" s="20">
        <f t="shared" si="121"/>
        <v>7.948244713131974</v>
      </c>
      <c r="CR37" s="20">
        <f t="shared" si="122"/>
        <v>9.797013274336283</v>
      </c>
      <c r="CS37" s="20">
        <f t="shared" si="123"/>
        <v>9.253935207241543</v>
      </c>
      <c r="CU37" s="20">
        <f t="shared" si="34"/>
        <v>25.109194444444444</v>
      </c>
      <c r="CV37" s="20">
        <f t="shared" si="35"/>
        <v>0.34708333333333335</v>
      </c>
      <c r="CW37" s="20">
        <f t="shared" si="36"/>
        <v>5.523658843594485</v>
      </c>
      <c r="CX37" s="20">
        <f t="shared" si="37"/>
        <v>3.640833333333333</v>
      </c>
      <c r="CY37" s="20">
        <f t="shared" si="38"/>
        <v>5.721059354358328</v>
      </c>
      <c r="CZ37" s="20">
        <f t="shared" si="39"/>
        <v>9.36189268769166</v>
      </c>
      <c r="DA37" s="43">
        <f t="shared" si="40"/>
        <v>3.211892687691659</v>
      </c>
      <c r="DB37" s="20">
        <v>6.15</v>
      </c>
      <c r="DC37" s="43">
        <f t="shared" si="41"/>
        <v>1.5199999999999996</v>
      </c>
      <c r="DD37" s="20">
        <v>7.67</v>
      </c>
      <c r="DF37" s="31"/>
      <c r="DG37" s="31" t="s">
        <v>9</v>
      </c>
      <c r="DH37" s="45">
        <f aca="true" t="shared" si="125" ref="DH37:DO37">AVERAGE(CU103:CU105)</f>
        <v>28.018333333333334</v>
      </c>
      <c r="DI37" s="45">
        <f t="shared" si="125"/>
        <v>0.3150555555555556</v>
      </c>
      <c r="DJ37" s="45">
        <f t="shared" si="125"/>
        <v>4.553823912967965</v>
      </c>
      <c r="DK37" s="45">
        <f t="shared" si="125"/>
        <v>6.196666666666666</v>
      </c>
      <c r="DL37" s="45">
        <f t="shared" si="125"/>
        <v>4.835137797437363</v>
      </c>
      <c r="DM37" s="45">
        <f t="shared" si="125"/>
        <v>11.03180446410403</v>
      </c>
      <c r="DN37" s="20">
        <f t="shared" si="125"/>
        <v>6.325137797437364</v>
      </c>
      <c r="DO37" s="20">
        <f t="shared" si="125"/>
        <v>4.706666666666667</v>
      </c>
      <c r="DP37" s="20">
        <f>AVERAGE(DD103:DD105)</f>
        <v>6.493333333333333</v>
      </c>
      <c r="DR37" s="31"/>
      <c r="DS37" s="45"/>
      <c r="DT37" s="45"/>
      <c r="DU37" s="45"/>
      <c r="DV37" s="45"/>
      <c r="DW37" s="45"/>
      <c r="DX37" s="45"/>
      <c r="DY37" s="20"/>
      <c r="DZ37" s="20"/>
      <c r="EA37" s="20"/>
    </row>
    <row r="38" spans="1:131" ht="12.75">
      <c r="A38" s="41" t="s">
        <v>46</v>
      </c>
      <c r="B38" s="20">
        <v>19.343333333333334</v>
      </c>
      <c r="C38" s="20">
        <v>30.5</v>
      </c>
      <c r="D38" s="20">
        <v>19.438</v>
      </c>
      <c r="E38" s="20"/>
      <c r="F38" s="20">
        <v>33.625</v>
      </c>
      <c r="G38" s="20">
        <v>27.968</v>
      </c>
      <c r="H38" s="20"/>
      <c r="I38" s="42"/>
      <c r="J38" s="20">
        <v>37.375</v>
      </c>
      <c r="K38" s="20">
        <v>27.625</v>
      </c>
      <c r="L38" s="20">
        <v>23.524</v>
      </c>
      <c r="M38" s="43">
        <v>24</v>
      </c>
      <c r="N38" s="20">
        <v>21.094</v>
      </c>
      <c r="O38" s="20">
        <v>27.062</v>
      </c>
      <c r="P38" s="20">
        <v>27.438</v>
      </c>
      <c r="Q38" s="41"/>
      <c r="R38" s="21">
        <v>0.255</v>
      </c>
      <c r="S38" s="21">
        <v>0.5</v>
      </c>
      <c r="T38" s="30">
        <v>0.322</v>
      </c>
      <c r="U38" s="21"/>
      <c r="V38" s="21">
        <v>0.465</v>
      </c>
      <c r="W38" s="21">
        <v>0.24</v>
      </c>
      <c r="X38" s="21"/>
      <c r="Y38" s="30"/>
      <c r="Z38" s="21">
        <v>0.47</v>
      </c>
      <c r="AA38" s="21">
        <v>0.377</v>
      </c>
      <c r="AB38" s="21">
        <v>0.253</v>
      </c>
      <c r="AC38" s="21">
        <v>0.325</v>
      </c>
      <c r="AD38" s="22">
        <v>0.221</v>
      </c>
      <c r="AE38" s="22">
        <v>0.385</v>
      </c>
      <c r="AF38" s="21">
        <v>0.352</v>
      </c>
      <c r="AG38" s="20"/>
      <c r="AH38" s="20">
        <f t="shared" si="91"/>
        <v>5.273134585559194</v>
      </c>
      <c r="AI38" s="20">
        <f t="shared" si="92"/>
        <v>6.557377049180328</v>
      </c>
      <c r="AJ38" s="20">
        <f t="shared" si="92"/>
        <v>6.626196110710979</v>
      </c>
      <c r="AK38" s="20"/>
      <c r="AL38" s="20">
        <f t="shared" si="93"/>
        <v>5.5315985130111525</v>
      </c>
      <c r="AM38" s="20">
        <f t="shared" si="94"/>
        <v>3.4324942791762014</v>
      </c>
      <c r="AN38" s="20"/>
      <c r="AO38" s="20"/>
      <c r="AP38" s="20">
        <f t="shared" si="95"/>
        <v>5.030100334448161</v>
      </c>
      <c r="AQ38" s="20">
        <f t="shared" si="96"/>
        <v>5.458823529411765</v>
      </c>
      <c r="AR38" s="20">
        <f t="shared" si="97"/>
        <v>4.301989457575242</v>
      </c>
      <c r="AS38" s="20">
        <f t="shared" si="98"/>
        <v>5.416666666666667</v>
      </c>
      <c r="AT38" s="20">
        <f t="shared" si="99"/>
        <v>4.190765146487153</v>
      </c>
      <c r="AU38" s="20">
        <f t="shared" si="100"/>
        <v>5.690636316606311</v>
      </c>
      <c r="AV38" s="20">
        <f t="shared" si="101"/>
        <v>5.1315693563670814</v>
      </c>
      <c r="AW38" s="20"/>
      <c r="AX38" s="20">
        <v>5.62</v>
      </c>
      <c r="AY38" s="20">
        <v>2.3</v>
      </c>
      <c r="AZ38" s="20">
        <v>3.3</v>
      </c>
      <c r="BA38" s="20"/>
      <c r="BB38" s="20">
        <v>3.2</v>
      </c>
      <c r="BC38" s="20">
        <v>5.4</v>
      </c>
      <c r="BD38" s="20"/>
      <c r="BE38" s="20"/>
      <c r="BF38" s="20">
        <v>3.81</v>
      </c>
      <c r="BG38" s="20">
        <v>3.67</v>
      </c>
      <c r="BH38" s="20">
        <v>2.53</v>
      </c>
      <c r="BI38" s="20">
        <v>3.56</v>
      </c>
      <c r="BJ38" s="20">
        <v>3.67</v>
      </c>
      <c r="BK38" s="20">
        <v>3.46</v>
      </c>
      <c r="BL38" s="20">
        <v>3.52</v>
      </c>
      <c r="BO38" s="20">
        <f t="shared" si="102"/>
        <v>5.5694847492676205</v>
      </c>
      <c r="BP38" s="20">
        <f t="shared" si="103"/>
        <v>6.708196721311475</v>
      </c>
      <c r="BQ38" s="20">
        <f t="shared" si="103"/>
        <v>6.844860582364441</v>
      </c>
      <c r="BR38" s="20"/>
      <c r="BS38" s="20">
        <f t="shared" si="104"/>
        <v>5.70860966542751</v>
      </c>
      <c r="BT38" s="20">
        <f t="shared" si="105"/>
        <v>3.6178489702517163</v>
      </c>
      <c r="BU38" s="20"/>
      <c r="BV38" s="20"/>
      <c r="BW38" s="20">
        <f t="shared" si="106"/>
        <v>5.221747157190636</v>
      </c>
      <c r="BX38" s="20">
        <f t="shared" si="107"/>
        <v>5.659162352941176</v>
      </c>
      <c r="BY38" s="20">
        <f t="shared" si="108"/>
        <v>4.4108297908518965</v>
      </c>
      <c r="BZ38" s="20">
        <f t="shared" si="109"/>
        <v>5.609500000000001</v>
      </c>
      <c r="CA38" s="20">
        <f t="shared" si="110"/>
        <v>4.344566227363231</v>
      </c>
      <c r="CB38" s="20">
        <f t="shared" si="111"/>
        <v>5.887532333160889</v>
      </c>
      <c r="CC38" s="20">
        <f t="shared" si="112"/>
        <v>5.312200597711202</v>
      </c>
      <c r="CE38" s="20">
        <f t="shared" si="113"/>
        <v>11.18948474926762</v>
      </c>
      <c r="CF38" s="20">
        <f t="shared" si="114"/>
        <v>9.008196721311474</v>
      </c>
      <c r="CG38" s="20">
        <f t="shared" si="114"/>
        <v>10.14486058236444</v>
      </c>
      <c r="CH38" s="20"/>
      <c r="CI38" s="20">
        <f t="shared" si="115"/>
        <v>8.908609665427509</v>
      </c>
      <c r="CJ38" s="20">
        <f t="shared" si="116"/>
        <v>9.017848970251716</v>
      </c>
      <c r="CK38" s="20"/>
      <c r="CL38" s="20"/>
      <c r="CM38" s="20">
        <f t="shared" si="117"/>
        <v>9.031747157190637</v>
      </c>
      <c r="CN38" s="20">
        <f t="shared" si="118"/>
        <v>9.329162352941175</v>
      </c>
      <c r="CO38" s="20">
        <f t="shared" si="119"/>
        <v>6.940829790851897</v>
      </c>
      <c r="CP38" s="20">
        <f t="shared" si="120"/>
        <v>9.169500000000001</v>
      </c>
      <c r="CQ38" s="20">
        <f t="shared" si="121"/>
        <v>8.01456622736323</v>
      </c>
      <c r="CR38" s="20">
        <f t="shared" si="122"/>
        <v>9.347532333160888</v>
      </c>
      <c r="CS38" s="20">
        <f t="shared" si="123"/>
        <v>8.832200597711202</v>
      </c>
      <c r="CU38" s="20">
        <f t="shared" si="34"/>
        <v>26.582694444444446</v>
      </c>
      <c r="CV38" s="20">
        <f t="shared" si="35"/>
        <v>0.34708333333333335</v>
      </c>
      <c r="CW38" s="20">
        <f t="shared" si="36"/>
        <v>5.22011261210002</v>
      </c>
      <c r="CX38" s="20">
        <f t="shared" si="37"/>
        <v>3.6700000000000004</v>
      </c>
      <c r="CY38" s="20">
        <f t="shared" si="38"/>
        <v>5.40787826232015</v>
      </c>
      <c r="CZ38" s="20">
        <f t="shared" si="39"/>
        <v>9.07787826232015</v>
      </c>
      <c r="DA38" s="43">
        <f t="shared" si="40"/>
        <v>3.0378782623201497</v>
      </c>
      <c r="DB38" s="20">
        <v>6.04</v>
      </c>
      <c r="DC38" s="43">
        <f t="shared" si="41"/>
        <v>1.4500000000000002</v>
      </c>
      <c r="DD38" s="20">
        <v>7.49</v>
      </c>
      <c r="DF38" s="31"/>
      <c r="DG38" s="31" t="s">
        <v>10</v>
      </c>
      <c r="DH38" s="45">
        <f aca="true" t="shared" si="126" ref="DH38:DO38">AVERAGE(CU106:CU108)</f>
        <v>28.000138888888888</v>
      </c>
      <c r="DI38" s="45">
        <f t="shared" si="126"/>
        <v>0.3156388888888889</v>
      </c>
      <c r="DJ38" s="45">
        <f t="shared" si="126"/>
        <v>4.550985717252903</v>
      </c>
      <c r="DK38" s="45">
        <f t="shared" si="126"/>
        <v>5.711944444444445</v>
      </c>
      <c r="DL38" s="45">
        <f t="shared" si="126"/>
        <v>4.809115407345206</v>
      </c>
      <c r="DM38" s="45">
        <f t="shared" si="126"/>
        <v>10.521059851789651</v>
      </c>
      <c r="DN38" s="20">
        <f t="shared" si="126"/>
        <v>5.244393185122983</v>
      </c>
      <c r="DO38" s="20">
        <f t="shared" si="126"/>
        <v>5.276666666666666</v>
      </c>
      <c r="DP38" s="20">
        <f>AVERAGE(DD106:DD108)</f>
        <v>6.916666666666667</v>
      </c>
      <c r="DR38" s="31"/>
      <c r="DS38" s="45"/>
      <c r="DT38" s="45"/>
      <c r="DU38" s="45"/>
      <c r="DV38" s="45"/>
      <c r="DW38" s="45"/>
      <c r="DX38" s="45"/>
      <c r="DY38" s="20"/>
      <c r="DZ38" s="20"/>
      <c r="EA38" s="20"/>
    </row>
    <row r="39" spans="1:131" ht="12.75">
      <c r="A39" s="41" t="s">
        <v>47</v>
      </c>
      <c r="B39" s="20">
        <v>21.781000000000002</v>
      </c>
      <c r="C39" s="20">
        <v>33.125</v>
      </c>
      <c r="D39" s="20">
        <v>21.281</v>
      </c>
      <c r="E39" s="20"/>
      <c r="F39" s="20">
        <v>37.625</v>
      </c>
      <c r="G39" s="20">
        <v>29.593</v>
      </c>
      <c r="H39" s="20"/>
      <c r="I39" s="42"/>
      <c r="J39" s="20">
        <v>42.375</v>
      </c>
      <c r="K39" s="20">
        <v>29.937</v>
      </c>
      <c r="L39" s="20">
        <v>25.02</v>
      </c>
      <c r="M39" s="43">
        <v>25.875</v>
      </c>
      <c r="N39" s="20">
        <v>24.703</v>
      </c>
      <c r="O39" s="20">
        <v>28.75</v>
      </c>
      <c r="P39" s="20">
        <v>29.125</v>
      </c>
      <c r="Q39" s="41"/>
      <c r="R39" s="21">
        <v>0.255</v>
      </c>
      <c r="S39" s="21">
        <v>0.5</v>
      </c>
      <c r="T39" s="30">
        <v>0.322</v>
      </c>
      <c r="U39" s="21"/>
      <c r="V39" s="21">
        <v>0.465</v>
      </c>
      <c r="W39" s="21">
        <v>0.24</v>
      </c>
      <c r="X39" s="21"/>
      <c r="Y39" s="30"/>
      <c r="Z39" s="21">
        <v>0.47</v>
      </c>
      <c r="AA39" s="21">
        <v>0.377</v>
      </c>
      <c r="AB39" s="21">
        <v>0.253</v>
      </c>
      <c r="AC39" s="21">
        <v>0.325</v>
      </c>
      <c r="AD39" s="22">
        <v>0.221</v>
      </c>
      <c r="AE39" s="22">
        <v>0.385</v>
      </c>
      <c r="AF39" s="21">
        <v>0.352</v>
      </c>
      <c r="AG39" s="20"/>
      <c r="AH39" s="20">
        <f t="shared" si="91"/>
        <v>4.6829805794040675</v>
      </c>
      <c r="AI39" s="20">
        <f t="shared" si="92"/>
        <v>6.037735849056604</v>
      </c>
      <c r="AJ39" s="20">
        <f t="shared" si="92"/>
        <v>6.052347164137024</v>
      </c>
      <c r="AK39" s="20"/>
      <c r="AL39" s="20">
        <f t="shared" si="93"/>
        <v>4.943521594684386</v>
      </c>
      <c r="AM39" s="20">
        <f t="shared" si="94"/>
        <v>3.244010407866725</v>
      </c>
      <c r="AN39" s="20"/>
      <c r="AO39" s="20"/>
      <c r="AP39" s="20">
        <f t="shared" si="95"/>
        <v>4.436578171091446</v>
      </c>
      <c r="AQ39" s="20">
        <f t="shared" si="96"/>
        <v>5.0372448809165915</v>
      </c>
      <c r="AR39" s="20">
        <f t="shared" si="97"/>
        <v>4.044764188649081</v>
      </c>
      <c r="AS39" s="20">
        <f t="shared" si="98"/>
        <v>5.024154589371981</v>
      </c>
      <c r="AT39" s="20">
        <f t="shared" si="99"/>
        <v>3.5785127312472174</v>
      </c>
      <c r="AU39" s="20">
        <f t="shared" si="100"/>
        <v>5.356521739130435</v>
      </c>
      <c r="AV39" s="20">
        <f t="shared" si="101"/>
        <v>4.8343347639484975</v>
      </c>
      <c r="AW39" s="20"/>
      <c r="AX39" s="20">
        <v>4.53</v>
      </c>
      <c r="AY39" s="20">
        <v>2.13</v>
      </c>
      <c r="AZ39" s="20">
        <v>3.37</v>
      </c>
      <c r="BA39" s="20"/>
      <c r="BB39" s="20">
        <v>3.5</v>
      </c>
      <c r="BC39" s="20">
        <v>5.36</v>
      </c>
      <c r="BD39" s="20"/>
      <c r="BE39" s="20"/>
      <c r="BF39" s="20">
        <v>3.77</v>
      </c>
      <c r="BG39" s="20">
        <v>3.38</v>
      </c>
      <c r="BH39" s="20">
        <v>2.6</v>
      </c>
      <c r="BI39" s="20">
        <v>3.76</v>
      </c>
      <c r="BJ39" s="20">
        <v>3.67</v>
      </c>
      <c r="BK39" s="20">
        <v>3</v>
      </c>
      <c r="BL39" s="20">
        <v>3.74</v>
      </c>
      <c r="BO39" s="20">
        <f t="shared" si="102"/>
        <v>4.895119599651071</v>
      </c>
      <c r="BP39" s="20">
        <f t="shared" si="103"/>
        <v>6.166339622641511</v>
      </c>
      <c r="BQ39" s="20">
        <f t="shared" si="103"/>
        <v>6.256311263568442</v>
      </c>
      <c r="BR39" s="20"/>
      <c r="BS39" s="20">
        <f t="shared" si="104"/>
        <v>5.116544850498339</v>
      </c>
      <c r="BT39" s="20">
        <f t="shared" si="105"/>
        <v>3.417889365728382</v>
      </c>
      <c r="BU39" s="20"/>
      <c r="BV39" s="20"/>
      <c r="BW39" s="20">
        <f t="shared" si="106"/>
        <v>4.6038371681415935</v>
      </c>
      <c r="BX39" s="20">
        <f t="shared" si="107"/>
        <v>5.207503757891573</v>
      </c>
      <c r="BY39" s="20">
        <f t="shared" si="108"/>
        <v>4.149928057553957</v>
      </c>
      <c r="BZ39" s="20">
        <f t="shared" si="109"/>
        <v>5.2130628019323675</v>
      </c>
      <c r="CA39" s="20">
        <f t="shared" si="110"/>
        <v>3.70984414848399</v>
      </c>
      <c r="CB39" s="20">
        <f t="shared" si="111"/>
        <v>5.5172173913043485</v>
      </c>
      <c r="CC39" s="20">
        <f t="shared" si="112"/>
        <v>5.015138884120172</v>
      </c>
      <c r="CE39" s="20">
        <f t="shared" si="113"/>
        <v>9.425119599651072</v>
      </c>
      <c r="CF39" s="20">
        <f t="shared" si="114"/>
        <v>8.296339622641511</v>
      </c>
      <c r="CG39" s="20">
        <f t="shared" si="114"/>
        <v>9.626311263568443</v>
      </c>
      <c r="CH39" s="20"/>
      <c r="CI39" s="20">
        <f t="shared" si="115"/>
        <v>8.61654485049834</v>
      </c>
      <c r="CJ39" s="20">
        <f t="shared" si="116"/>
        <v>8.777889365728383</v>
      </c>
      <c r="CK39" s="20"/>
      <c r="CL39" s="20"/>
      <c r="CM39" s="20">
        <f t="shared" si="117"/>
        <v>8.373837168141593</v>
      </c>
      <c r="CN39" s="20">
        <f t="shared" si="118"/>
        <v>8.587503757891572</v>
      </c>
      <c r="CO39" s="20">
        <f t="shared" si="119"/>
        <v>6.749928057553957</v>
      </c>
      <c r="CP39" s="20">
        <f t="shared" si="120"/>
        <v>8.973062801932368</v>
      </c>
      <c r="CQ39" s="20">
        <f t="shared" si="121"/>
        <v>7.37984414848399</v>
      </c>
      <c r="CR39" s="20">
        <f t="shared" si="122"/>
        <v>8.51721739130435</v>
      </c>
      <c r="CS39" s="20">
        <f t="shared" si="123"/>
        <v>8.755138884120171</v>
      </c>
      <c r="CU39" s="20">
        <f t="shared" si="34"/>
        <v>29.099166666666665</v>
      </c>
      <c r="CV39" s="20">
        <f t="shared" si="35"/>
        <v>0.34708333333333335</v>
      </c>
      <c r="CW39" s="20">
        <f t="shared" si="36"/>
        <v>4.772725554958671</v>
      </c>
      <c r="CX39" s="20">
        <f t="shared" si="37"/>
        <v>3.5675000000000003</v>
      </c>
      <c r="CY39" s="20">
        <f t="shared" si="38"/>
        <v>4.939061409292979</v>
      </c>
      <c r="CZ39" s="20">
        <f t="shared" si="39"/>
        <v>8.50656140929298</v>
      </c>
      <c r="DA39" s="43">
        <f t="shared" si="40"/>
        <v>2.57656140929298</v>
      </c>
      <c r="DB39" s="20">
        <v>5.93</v>
      </c>
      <c r="DC39" s="43">
        <f t="shared" si="41"/>
        <v>1.4800000000000004</v>
      </c>
      <c r="DD39" s="20">
        <v>7.41</v>
      </c>
      <c r="DF39" s="31"/>
      <c r="DG39" s="31" t="s">
        <v>11</v>
      </c>
      <c r="DH39" s="45">
        <f aca="true" t="shared" si="127" ref="DH39:DO39">AVERAGE(CU109:CU111)</f>
        <v>29.74208333333333</v>
      </c>
      <c r="DI39" s="45">
        <f t="shared" si="127"/>
        <v>0.30702777777777784</v>
      </c>
      <c r="DJ39" s="45">
        <f t="shared" si="127"/>
        <v>4.137737233387113</v>
      </c>
      <c r="DK39" s="45">
        <f t="shared" si="127"/>
        <v>5.298611111111111</v>
      </c>
      <c r="DL39" s="45">
        <f t="shared" si="127"/>
        <v>4.354402235333402</v>
      </c>
      <c r="DM39" s="45">
        <f t="shared" si="127"/>
        <v>9.653013346444512</v>
      </c>
      <c r="DN39" s="20">
        <f t="shared" si="127"/>
        <v>4.436346679777846</v>
      </c>
      <c r="DO39" s="20">
        <f t="shared" si="127"/>
        <v>5.216666666666666</v>
      </c>
      <c r="DP39" s="20">
        <f>AVERAGE(DD109:DD111)</f>
        <v>6.686666666666667</v>
      </c>
      <c r="DR39" s="31"/>
      <c r="DS39" s="45"/>
      <c r="DT39" s="45"/>
      <c r="DU39" s="45"/>
      <c r="DV39" s="45"/>
      <c r="DW39" s="45"/>
      <c r="DX39" s="45"/>
      <c r="DY39" s="20"/>
      <c r="DZ39" s="20"/>
      <c r="EA39" s="20"/>
    </row>
    <row r="40" spans="1:131" ht="12.75">
      <c r="A40" s="41" t="s">
        <v>48</v>
      </c>
      <c r="B40" s="20">
        <v>19.75</v>
      </c>
      <c r="C40" s="20">
        <v>32.062</v>
      </c>
      <c r="D40" s="20">
        <v>19.968</v>
      </c>
      <c r="E40" s="20"/>
      <c r="F40" s="20">
        <v>34.687</v>
      </c>
      <c r="G40" s="20">
        <v>28.688</v>
      </c>
      <c r="H40" s="20"/>
      <c r="I40" s="42"/>
      <c r="J40" s="20">
        <v>40.625</v>
      </c>
      <c r="K40" s="20">
        <v>28.187</v>
      </c>
      <c r="L40" s="20">
        <v>23.981</v>
      </c>
      <c r="M40" s="43">
        <v>24.312</v>
      </c>
      <c r="N40" s="20">
        <v>21.844</v>
      </c>
      <c r="O40" s="20">
        <v>27.562</v>
      </c>
      <c r="P40" s="20">
        <v>26.813</v>
      </c>
      <c r="Q40" s="41"/>
      <c r="R40" s="21">
        <v>0.255</v>
      </c>
      <c r="S40" s="21">
        <v>0.5</v>
      </c>
      <c r="T40" s="30">
        <v>0.322</v>
      </c>
      <c r="U40" s="21"/>
      <c r="V40" s="21">
        <v>0.465</v>
      </c>
      <c r="W40" s="21">
        <v>0.24</v>
      </c>
      <c r="X40" s="21"/>
      <c r="Y40" s="30"/>
      <c r="Z40" s="21">
        <v>0.485</v>
      </c>
      <c r="AA40" s="21">
        <v>0.377</v>
      </c>
      <c r="AB40" s="21">
        <v>0.253</v>
      </c>
      <c r="AC40" s="21">
        <v>0.335</v>
      </c>
      <c r="AD40" s="22">
        <v>0.221</v>
      </c>
      <c r="AE40" s="22">
        <v>0.385</v>
      </c>
      <c r="AF40" s="21">
        <v>0.352</v>
      </c>
      <c r="AG40" s="20"/>
      <c r="AH40" s="20">
        <f t="shared" si="91"/>
        <v>5.1645569620253164</v>
      </c>
      <c r="AI40" s="20">
        <f t="shared" si="92"/>
        <v>6.237914041544508</v>
      </c>
      <c r="AJ40" s="20">
        <f t="shared" si="92"/>
        <v>6.450320512820514</v>
      </c>
      <c r="AK40" s="20"/>
      <c r="AL40" s="20">
        <f t="shared" si="93"/>
        <v>5.362239455703866</v>
      </c>
      <c r="AM40" s="20">
        <f t="shared" si="94"/>
        <v>3.3463469046291134</v>
      </c>
      <c r="AN40" s="20"/>
      <c r="AO40" s="20"/>
      <c r="AP40" s="20">
        <f t="shared" si="95"/>
        <v>4.775384615384615</v>
      </c>
      <c r="AQ40" s="20">
        <f t="shared" si="96"/>
        <v>5.349984035193529</v>
      </c>
      <c r="AR40" s="20">
        <f t="shared" si="97"/>
        <v>4.220007505942204</v>
      </c>
      <c r="AS40" s="20">
        <f t="shared" si="98"/>
        <v>5.5116814741691345</v>
      </c>
      <c r="AT40" s="20">
        <f t="shared" si="99"/>
        <v>4.046877861197583</v>
      </c>
      <c r="AU40" s="20">
        <f t="shared" si="100"/>
        <v>5.58740294608519</v>
      </c>
      <c r="AV40" s="20">
        <f t="shared" si="101"/>
        <v>5.251184127102524</v>
      </c>
      <c r="AW40" s="20"/>
      <c r="AX40" s="20">
        <v>4.37</v>
      </c>
      <c r="AY40" s="20">
        <v>2.13</v>
      </c>
      <c r="AZ40" s="20">
        <v>3.66</v>
      </c>
      <c r="BA40" s="20"/>
      <c r="BB40" s="20">
        <v>3.67</v>
      </c>
      <c r="BC40" s="20">
        <v>5.49</v>
      </c>
      <c r="BD40" s="20"/>
      <c r="BE40" s="20"/>
      <c r="BF40" s="20">
        <v>3.84</v>
      </c>
      <c r="BG40" s="20">
        <v>3.38</v>
      </c>
      <c r="BH40" s="20">
        <v>2.69</v>
      </c>
      <c r="BI40" s="20">
        <v>3.76</v>
      </c>
      <c r="BJ40" s="20">
        <v>3.67</v>
      </c>
      <c r="BK40" s="20">
        <v>3</v>
      </c>
      <c r="BL40" s="20">
        <v>3.65</v>
      </c>
      <c r="BO40" s="20">
        <f t="shared" si="102"/>
        <v>5.390248101265823</v>
      </c>
      <c r="BP40" s="20">
        <f t="shared" si="103"/>
        <v>6.370781610629407</v>
      </c>
      <c r="BQ40" s="20">
        <f t="shared" si="103"/>
        <v>6.686402243589744</v>
      </c>
      <c r="BR40" s="20"/>
      <c r="BS40" s="20">
        <f t="shared" si="104"/>
        <v>5.559033643728198</v>
      </c>
      <c r="BT40" s="20">
        <f t="shared" si="105"/>
        <v>3.5300613496932516</v>
      </c>
      <c r="BU40" s="20"/>
      <c r="BV40" s="20"/>
      <c r="BW40" s="20">
        <f t="shared" si="106"/>
        <v>4.958759384615385</v>
      </c>
      <c r="BX40" s="20">
        <f t="shared" si="107"/>
        <v>5.530813495583071</v>
      </c>
      <c r="BY40" s="20">
        <f t="shared" si="108"/>
        <v>4.33352570785205</v>
      </c>
      <c r="BZ40" s="20">
        <f t="shared" si="109"/>
        <v>5.718920697597894</v>
      </c>
      <c r="CA40" s="20">
        <f t="shared" si="110"/>
        <v>4.195398278703534</v>
      </c>
      <c r="CB40" s="20">
        <f t="shared" si="111"/>
        <v>5.755025034467746</v>
      </c>
      <c r="CC40" s="20">
        <f t="shared" si="112"/>
        <v>5.442852347741766</v>
      </c>
      <c r="CE40" s="20">
        <f t="shared" si="113"/>
        <v>9.760248101265823</v>
      </c>
      <c r="CF40" s="20">
        <f t="shared" si="114"/>
        <v>8.500781610629407</v>
      </c>
      <c r="CG40" s="20">
        <f t="shared" si="114"/>
        <v>10.346402243589743</v>
      </c>
      <c r="CH40" s="20"/>
      <c r="CI40" s="20">
        <f t="shared" si="115"/>
        <v>9.229033643728197</v>
      </c>
      <c r="CJ40" s="20">
        <f t="shared" si="116"/>
        <v>9.020061349693252</v>
      </c>
      <c r="CK40" s="20"/>
      <c r="CL40" s="20"/>
      <c r="CM40" s="20">
        <f t="shared" si="117"/>
        <v>8.798759384615384</v>
      </c>
      <c r="CN40" s="20">
        <f t="shared" si="118"/>
        <v>8.91081349558307</v>
      </c>
      <c r="CO40" s="20">
        <f t="shared" si="119"/>
        <v>7.02352570785205</v>
      </c>
      <c r="CP40" s="20">
        <f t="shared" si="120"/>
        <v>9.478920697597893</v>
      </c>
      <c r="CQ40" s="20">
        <f t="shared" si="121"/>
        <v>7.865398278703534</v>
      </c>
      <c r="CR40" s="20">
        <f t="shared" si="122"/>
        <v>8.755025034467746</v>
      </c>
      <c r="CS40" s="20">
        <f t="shared" si="123"/>
        <v>9.092852347741767</v>
      </c>
      <c r="CU40" s="20">
        <f t="shared" si="34"/>
        <v>27.373250000000002</v>
      </c>
      <c r="CV40" s="20">
        <f t="shared" si="35"/>
        <v>0.3491666666666667</v>
      </c>
      <c r="CW40" s="20">
        <f t="shared" si="36"/>
        <v>5.1086583701498425</v>
      </c>
      <c r="CX40" s="20">
        <f t="shared" si="37"/>
        <v>3.609166666666667</v>
      </c>
      <c r="CY40" s="20">
        <f t="shared" si="38"/>
        <v>5.289318491288989</v>
      </c>
      <c r="CZ40" s="20">
        <f t="shared" si="39"/>
        <v>8.898485157955657</v>
      </c>
      <c r="DA40" s="43">
        <f t="shared" si="40"/>
        <v>3.0784851579556562</v>
      </c>
      <c r="DB40" s="20">
        <v>5.82</v>
      </c>
      <c r="DC40" s="43">
        <f t="shared" si="41"/>
        <v>1.46</v>
      </c>
      <c r="DD40" s="20">
        <v>7.28</v>
      </c>
      <c r="DF40" s="31">
        <v>2004</v>
      </c>
      <c r="DG40" s="31" t="s">
        <v>8</v>
      </c>
      <c r="DH40" s="45">
        <f aca="true" t="shared" si="128" ref="DH40:DO40">AVERAGE(CU112:CU114)</f>
        <v>31.038888888888888</v>
      </c>
      <c r="DI40" s="45">
        <f t="shared" si="128"/>
        <v>0.3050833333333334</v>
      </c>
      <c r="DJ40" s="45">
        <f t="shared" si="128"/>
        <v>3.924689247093363</v>
      </c>
      <c r="DK40" s="45">
        <f t="shared" si="128"/>
        <v>5.358888888888888</v>
      </c>
      <c r="DL40" s="45">
        <f t="shared" si="128"/>
        <v>4.129870099653271</v>
      </c>
      <c r="DM40" s="45">
        <f t="shared" si="128"/>
        <v>9.48875898854216</v>
      </c>
      <c r="DN40" s="20">
        <f t="shared" si="128"/>
        <v>4.525425655208827</v>
      </c>
      <c r="DO40" s="20">
        <f t="shared" si="128"/>
        <v>4.963333333333334</v>
      </c>
      <c r="DP40" s="20">
        <f>AVERAGE(DD112:DD114)</f>
        <v>6.256666666666668</v>
      </c>
      <c r="DR40" s="31"/>
      <c r="DS40" s="45"/>
      <c r="DT40" s="45"/>
      <c r="DU40" s="45"/>
      <c r="DV40" s="45"/>
      <c r="DW40" s="45"/>
      <c r="DX40" s="45"/>
      <c r="DY40" s="20"/>
      <c r="DZ40" s="20"/>
      <c r="EA40" s="20"/>
    </row>
    <row r="41" spans="1:131" ht="12.75">
      <c r="A41" s="41" t="s">
        <v>49</v>
      </c>
      <c r="B41" s="20">
        <v>20.218666666666667</v>
      </c>
      <c r="C41" s="20">
        <v>31.875</v>
      </c>
      <c r="D41" s="20">
        <v>19.938</v>
      </c>
      <c r="E41" s="20"/>
      <c r="F41" s="20">
        <v>34.937</v>
      </c>
      <c r="G41" s="20">
        <v>29.031</v>
      </c>
      <c r="H41" s="20"/>
      <c r="I41" s="42"/>
      <c r="J41" s="20">
        <v>41.75</v>
      </c>
      <c r="K41" s="20">
        <v>28.75</v>
      </c>
      <c r="L41" s="20">
        <v>24.147</v>
      </c>
      <c r="M41" s="43">
        <v>24.687</v>
      </c>
      <c r="N41" s="20">
        <v>22.406</v>
      </c>
      <c r="O41" s="20">
        <v>27.25</v>
      </c>
      <c r="P41" s="20">
        <v>27.468</v>
      </c>
      <c r="Q41" s="41"/>
      <c r="R41" s="21">
        <v>0.255</v>
      </c>
      <c r="S41" s="21">
        <v>0.5</v>
      </c>
      <c r="T41" s="30">
        <v>0.322</v>
      </c>
      <c r="U41" s="21"/>
      <c r="V41" s="21">
        <v>0.465</v>
      </c>
      <c r="W41" s="21">
        <v>0.25</v>
      </c>
      <c r="X41" s="21"/>
      <c r="Y41" s="30"/>
      <c r="Z41" s="21">
        <v>0.485</v>
      </c>
      <c r="AA41" s="21">
        <v>0.377</v>
      </c>
      <c r="AB41" s="21">
        <v>0.253</v>
      </c>
      <c r="AC41" s="21">
        <v>0.335</v>
      </c>
      <c r="AD41" s="22">
        <v>0.221</v>
      </c>
      <c r="AE41" s="22">
        <v>0.385</v>
      </c>
      <c r="AF41" s="21">
        <v>0.352</v>
      </c>
      <c r="AG41" s="20"/>
      <c r="AH41" s="20">
        <f t="shared" si="91"/>
        <v>5.044843049327354</v>
      </c>
      <c r="AI41" s="20">
        <f t="shared" si="92"/>
        <v>6.2745098039215685</v>
      </c>
      <c r="AJ41" s="20">
        <f t="shared" si="92"/>
        <v>6.460026080850638</v>
      </c>
      <c r="AK41" s="20"/>
      <c r="AL41" s="20">
        <f t="shared" si="93"/>
        <v>5.323868677905946</v>
      </c>
      <c r="AM41" s="20">
        <f t="shared" si="94"/>
        <v>3.4445937101718855</v>
      </c>
      <c r="AN41" s="20"/>
      <c r="AO41" s="20"/>
      <c r="AP41" s="20">
        <f t="shared" si="95"/>
        <v>4.6467065868263475</v>
      </c>
      <c r="AQ41" s="20">
        <f t="shared" si="96"/>
        <v>5.245217391304348</v>
      </c>
      <c r="AR41" s="20">
        <f t="shared" si="97"/>
        <v>4.190996811198079</v>
      </c>
      <c r="AS41" s="20">
        <f t="shared" si="98"/>
        <v>5.4279580345931056</v>
      </c>
      <c r="AT41" s="20">
        <f t="shared" si="99"/>
        <v>3.9453717754172994</v>
      </c>
      <c r="AU41" s="20">
        <f t="shared" si="100"/>
        <v>5.651376146788991</v>
      </c>
      <c r="AV41" s="20">
        <f t="shared" si="101"/>
        <v>5.125964758992281</v>
      </c>
      <c r="AW41" s="20"/>
      <c r="AX41" s="20">
        <v>4.37</v>
      </c>
      <c r="AY41" s="20">
        <v>2.13</v>
      </c>
      <c r="AZ41" s="20">
        <v>3.72</v>
      </c>
      <c r="BA41" s="20"/>
      <c r="BB41" s="20">
        <v>3.67</v>
      </c>
      <c r="BC41" s="20">
        <v>5.52</v>
      </c>
      <c r="BD41" s="20"/>
      <c r="BE41" s="20"/>
      <c r="BF41" s="20">
        <v>4.29</v>
      </c>
      <c r="BG41" s="20">
        <v>3.33</v>
      </c>
      <c r="BH41" s="20">
        <v>2.6</v>
      </c>
      <c r="BI41" s="20">
        <v>3.84</v>
      </c>
      <c r="BJ41" s="20">
        <v>4</v>
      </c>
      <c r="BK41" s="20">
        <v>2.91</v>
      </c>
      <c r="BL41" s="20">
        <v>3.52</v>
      </c>
      <c r="BO41" s="20">
        <f t="shared" si="102"/>
        <v>5.26530269058296</v>
      </c>
      <c r="BP41" s="20">
        <f t="shared" si="103"/>
        <v>6.408156862745098</v>
      </c>
      <c r="BQ41" s="20">
        <f t="shared" si="103"/>
        <v>6.700339051058282</v>
      </c>
      <c r="BR41" s="20"/>
      <c r="BS41" s="20">
        <f t="shared" si="104"/>
        <v>5.519254658385093</v>
      </c>
      <c r="BT41" s="20">
        <f t="shared" si="105"/>
        <v>3.6347352829733732</v>
      </c>
      <c r="BU41" s="20"/>
      <c r="BV41" s="20"/>
      <c r="BW41" s="20">
        <f t="shared" si="106"/>
        <v>4.846050299401197</v>
      </c>
      <c r="BX41" s="20">
        <f t="shared" si="107"/>
        <v>5.419883130434783</v>
      </c>
      <c r="BY41" s="20">
        <f t="shared" si="108"/>
        <v>4.299962728289229</v>
      </c>
      <c r="BZ41" s="20">
        <f t="shared" si="109"/>
        <v>5.63639162312148</v>
      </c>
      <c r="CA41" s="20">
        <f t="shared" si="110"/>
        <v>4.103186646433992</v>
      </c>
      <c r="CB41" s="20">
        <f t="shared" si="111"/>
        <v>5.81583119266055</v>
      </c>
      <c r="CC41" s="20">
        <f t="shared" si="112"/>
        <v>5.306398718508809</v>
      </c>
      <c r="CE41" s="20">
        <f t="shared" si="113"/>
        <v>9.63530269058296</v>
      </c>
      <c r="CF41" s="20">
        <f t="shared" si="114"/>
        <v>8.538156862745097</v>
      </c>
      <c r="CG41" s="20">
        <f t="shared" si="114"/>
        <v>10.420339051058281</v>
      </c>
      <c r="CH41" s="20"/>
      <c r="CI41" s="20">
        <f t="shared" si="115"/>
        <v>9.189254658385092</v>
      </c>
      <c r="CJ41" s="20">
        <f t="shared" si="116"/>
        <v>9.154735282973373</v>
      </c>
      <c r="CK41" s="20"/>
      <c r="CL41" s="20"/>
      <c r="CM41" s="20">
        <f t="shared" si="117"/>
        <v>9.136050299401198</v>
      </c>
      <c r="CN41" s="20">
        <f t="shared" si="118"/>
        <v>8.749883130434783</v>
      </c>
      <c r="CO41" s="20">
        <f t="shared" si="119"/>
        <v>6.899962728289228</v>
      </c>
      <c r="CP41" s="20">
        <f t="shared" si="120"/>
        <v>9.47639162312148</v>
      </c>
      <c r="CQ41" s="20">
        <f t="shared" si="121"/>
        <v>8.103186646433992</v>
      </c>
      <c r="CR41" s="20">
        <f t="shared" si="122"/>
        <v>8.72583119266055</v>
      </c>
      <c r="CS41" s="20">
        <f t="shared" si="123"/>
        <v>8.826398718508809</v>
      </c>
      <c r="CU41" s="20">
        <f t="shared" si="34"/>
        <v>27.704805555555556</v>
      </c>
      <c r="CV41" s="20">
        <f t="shared" si="35"/>
        <v>0.35000000000000003</v>
      </c>
      <c r="CW41" s="20">
        <f t="shared" si="36"/>
        <v>5.06511940227482</v>
      </c>
      <c r="CX41" s="20">
        <f t="shared" si="37"/>
        <v>3.658333333333333</v>
      </c>
      <c r="CY41" s="20">
        <f t="shared" si="38"/>
        <v>5.246291073716238</v>
      </c>
      <c r="CZ41" s="20">
        <f t="shared" si="39"/>
        <v>8.904624407049573</v>
      </c>
      <c r="DA41" s="43">
        <f t="shared" si="40"/>
        <v>2.984624407049573</v>
      </c>
      <c r="DB41" s="20">
        <v>5.92</v>
      </c>
      <c r="DC41" s="43">
        <f t="shared" si="41"/>
        <v>1.4400000000000004</v>
      </c>
      <c r="DD41" s="20">
        <v>7.36</v>
      </c>
      <c r="DF41" s="31"/>
      <c r="DG41" s="31" t="s">
        <v>9</v>
      </c>
      <c r="DH41" s="46">
        <f aca="true" t="shared" si="129" ref="DH41:DO41">AVERAGE(CU115:CU117)</f>
        <v>30.372500000000002</v>
      </c>
      <c r="DI41" s="46">
        <f t="shared" si="129"/>
        <v>0.3075555555555555</v>
      </c>
      <c r="DJ41" s="46">
        <f t="shared" si="129"/>
        <v>4.065064013594902</v>
      </c>
      <c r="DK41" s="46">
        <f t="shared" si="129"/>
        <v>5.283055555555555</v>
      </c>
      <c r="DL41" s="46">
        <f t="shared" si="129"/>
        <v>4.273768592297826</v>
      </c>
      <c r="DM41" s="46">
        <f t="shared" si="129"/>
        <v>9.556824147853382</v>
      </c>
      <c r="DN41" s="20">
        <f t="shared" si="129"/>
        <v>4.163490814520049</v>
      </c>
      <c r="DO41" s="20">
        <f t="shared" si="129"/>
        <v>5.3933333333333335</v>
      </c>
      <c r="DP41" s="20">
        <f>AVERAGE(DD115:DD117)</f>
        <v>6.6866666666666665</v>
      </c>
      <c r="DR41" s="31"/>
      <c r="DS41" s="45"/>
      <c r="DT41" s="45"/>
      <c r="DU41" s="45"/>
      <c r="DV41" s="45"/>
      <c r="DW41" s="45"/>
      <c r="DX41" s="45"/>
      <c r="DY41" s="20"/>
      <c r="DZ41" s="20"/>
      <c r="EA41" s="20"/>
    </row>
    <row r="42" spans="1:131" ht="12.75">
      <c r="A42" s="41" t="s">
        <v>50</v>
      </c>
      <c r="B42" s="20">
        <v>21.25</v>
      </c>
      <c r="C42" s="20">
        <v>33.687</v>
      </c>
      <c r="D42" s="20">
        <v>20.906</v>
      </c>
      <c r="E42" s="20"/>
      <c r="F42" s="20">
        <v>37.687</v>
      </c>
      <c r="G42" s="20">
        <v>32.125</v>
      </c>
      <c r="H42" s="20"/>
      <c r="I42" s="42"/>
      <c r="J42" s="20">
        <v>45.25</v>
      </c>
      <c r="K42" s="20">
        <v>30.937</v>
      </c>
      <c r="L42" s="20">
        <v>27.139</v>
      </c>
      <c r="M42" s="43">
        <v>27.687</v>
      </c>
      <c r="N42" s="20">
        <v>22.828</v>
      </c>
      <c r="O42" s="20">
        <v>30.687</v>
      </c>
      <c r="P42" s="20">
        <v>29.5</v>
      </c>
      <c r="Q42" s="41"/>
      <c r="R42" s="21">
        <v>0.255</v>
      </c>
      <c r="S42" s="21">
        <v>0.5</v>
      </c>
      <c r="T42" s="30">
        <v>0.322</v>
      </c>
      <c r="U42" s="21"/>
      <c r="V42" s="21">
        <v>0.465</v>
      </c>
      <c r="W42" s="21">
        <v>0.25</v>
      </c>
      <c r="X42" s="21"/>
      <c r="Y42" s="30"/>
      <c r="Z42" s="21">
        <v>0.485</v>
      </c>
      <c r="AA42" s="21">
        <v>0.385</v>
      </c>
      <c r="AB42" s="21">
        <v>0.253</v>
      </c>
      <c r="AC42" s="21">
        <v>0.335</v>
      </c>
      <c r="AD42" s="22">
        <v>0.221</v>
      </c>
      <c r="AE42" s="22">
        <v>0.385</v>
      </c>
      <c r="AF42" s="21">
        <v>0.352</v>
      </c>
      <c r="AG42" s="20"/>
      <c r="AH42" s="20">
        <f t="shared" si="91"/>
        <v>4.8</v>
      </c>
      <c r="AI42" s="20">
        <f t="shared" si="92"/>
        <v>5.93700834149672</v>
      </c>
      <c r="AJ42" s="20">
        <f t="shared" si="92"/>
        <v>6.160910743327276</v>
      </c>
      <c r="AK42" s="20"/>
      <c r="AL42" s="20">
        <f t="shared" si="93"/>
        <v>4.93538886088041</v>
      </c>
      <c r="AM42" s="20">
        <f t="shared" si="94"/>
        <v>3.11284046692607</v>
      </c>
      <c r="AN42" s="20"/>
      <c r="AO42" s="20"/>
      <c r="AP42" s="20">
        <f t="shared" si="95"/>
        <v>4.287292817679558</v>
      </c>
      <c r="AQ42" s="20">
        <f t="shared" si="96"/>
        <v>4.977858228011765</v>
      </c>
      <c r="AR42" s="20">
        <f t="shared" si="97"/>
        <v>3.7289509561885112</v>
      </c>
      <c r="AS42" s="20">
        <f t="shared" si="98"/>
        <v>4.83981652038863</v>
      </c>
      <c r="AT42" s="20">
        <f t="shared" si="99"/>
        <v>3.87243735763098</v>
      </c>
      <c r="AU42" s="20">
        <f t="shared" si="100"/>
        <v>5.018411705282367</v>
      </c>
      <c r="AV42" s="20">
        <f t="shared" si="101"/>
        <v>4.772881355932203</v>
      </c>
      <c r="AW42" s="20"/>
      <c r="AX42" s="20">
        <v>4.37</v>
      </c>
      <c r="AY42" s="20">
        <v>2.13</v>
      </c>
      <c r="AZ42" s="20">
        <v>3.55</v>
      </c>
      <c r="BA42" s="20"/>
      <c r="BB42" s="20">
        <v>4.5</v>
      </c>
      <c r="BC42" s="20">
        <v>5.48</v>
      </c>
      <c r="BD42" s="20"/>
      <c r="BE42" s="20"/>
      <c r="BF42" s="20">
        <v>4.42</v>
      </c>
      <c r="BG42" s="20">
        <v>3.57</v>
      </c>
      <c r="BH42" s="20">
        <v>2.35</v>
      </c>
      <c r="BI42" s="20">
        <v>3.7</v>
      </c>
      <c r="BJ42" s="20">
        <v>4</v>
      </c>
      <c r="BK42" s="20">
        <v>2.78</v>
      </c>
      <c r="BL42" s="20">
        <v>3.6</v>
      </c>
      <c r="BO42" s="20">
        <f t="shared" si="102"/>
        <v>5.00976</v>
      </c>
      <c r="BP42" s="20">
        <f t="shared" si="103"/>
        <v>6.063466619170601</v>
      </c>
      <c r="BQ42" s="20">
        <f t="shared" si="103"/>
        <v>6.379623074715394</v>
      </c>
      <c r="BR42" s="20"/>
      <c r="BS42" s="20">
        <f t="shared" si="104"/>
        <v>5.157481359620029</v>
      </c>
      <c r="BT42" s="20">
        <f t="shared" si="105"/>
        <v>3.2834241245136186</v>
      </c>
      <c r="BU42" s="20"/>
      <c r="BV42" s="20"/>
      <c r="BW42" s="20">
        <f t="shared" si="106"/>
        <v>4.476791160220994</v>
      </c>
      <c r="BX42" s="20">
        <f t="shared" si="107"/>
        <v>5.155567766751786</v>
      </c>
      <c r="BY42" s="20">
        <f t="shared" si="108"/>
        <v>3.8165813036589413</v>
      </c>
      <c r="BZ42" s="20">
        <f t="shared" si="109"/>
        <v>5.018889731643009</v>
      </c>
      <c r="CA42" s="20">
        <f t="shared" si="110"/>
        <v>4.027334851936219</v>
      </c>
      <c r="CB42" s="20">
        <f t="shared" si="111"/>
        <v>5.157923550689217</v>
      </c>
      <c r="CC42" s="20">
        <f t="shared" si="112"/>
        <v>4.944705084745762</v>
      </c>
      <c r="CE42" s="20">
        <f t="shared" si="113"/>
        <v>9.379760000000001</v>
      </c>
      <c r="CF42" s="20">
        <f t="shared" si="114"/>
        <v>8.1934666191706</v>
      </c>
      <c r="CG42" s="20">
        <f t="shared" si="114"/>
        <v>9.929623074715394</v>
      </c>
      <c r="CH42" s="20"/>
      <c r="CI42" s="20">
        <f t="shared" si="115"/>
        <v>9.657481359620029</v>
      </c>
      <c r="CJ42" s="20">
        <f t="shared" si="116"/>
        <v>8.76342412451362</v>
      </c>
      <c r="CK42" s="20"/>
      <c r="CL42" s="20"/>
      <c r="CM42" s="20">
        <f t="shared" si="117"/>
        <v>8.896791160220994</v>
      </c>
      <c r="CN42" s="20">
        <f t="shared" si="118"/>
        <v>8.725567766751785</v>
      </c>
      <c r="CO42" s="20">
        <f t="shared" si="119"/>
        <v>6.166581303658941</v>
      </c>
      <c r="CP42" s="20">
        <f t="shared" si="120"/>
        <v>8.71888973164301</v>
      </c>
      <c r="CQ42" s="20">
        <f t="shared" si="121"/>
        <v>8.027334851936219</v>
      </c>
      <c r="CR42" s="20">
        <f t="shared" si="122"/>
        <v>7.9379235506892165</v>
      </c>
      <c r="CS42" s="20">
        <f t="shared" si="123"/>
        <v>8.544705084745763</v>
      </c>
      <c r="CU42" s="20">
        <f t="shared" si="34"/>
        <v>29.973583333333334</v>
      </c>
      <c r="CV42" s="20">
        <f t="shared" si="35"/>
        <v>0.3506666666666667</v>
      </c>
      <c r="CW42" s="20">
        <f t="shared" si="36"/>
        <v>4.703649779478707</v>
      </c>
      <c r="CX42" s="20">
        <f t="shared" si="37"/>
        <v>3.7041666666666675</v>
      </c>
      <c r="CY42" s="20">
        <f t="shared" si="38"/>
        <v>4.874295718972131</v>
      </c>
      <c r="CZ42" s="20">
        <f t="shared" si="39"/>
        <v>8.578462385638797</v>
      </c>
      <c r="DA42" s="43">
        <f t="shared" si="40"/>
        <v>2.638462385638797</v>
      </c>
      <c r="DB42" s="20">
        <v>5.94</v>
      </c>
      <c r="DC42" s="43">
        <f t="shared" si="41"/>
        <v>1.4299999999999997</v>
      </c>
      <c r="DD42" s="20">
        <v>7.37</v>
      </c>
      <c r="DF42" s="31"/>
      <c r="DG42" s="31" t="s">
        <v>10</v>
      </c>
      <c r="DH42" s="46">
        <f aca="true" t="shared" si="130" ref="DH42:DO42">AVERAGE(CU118:CU120)</f>
        <v>30.83875</v>
      </c>
      <c r="DI42" s="46">
        <f t="shared" si="130"/>
        <v>0.3111388888888889</v>
      </c>
      <c r="DJ42" s="46">
        <f t="shared" si="130"/>
        <v>4.058773112705996</v>
      </c>
      <c r="DK42" s="46">
        <f t="shared" si="130"/>
        <v>4.9622222222222225</v>
      </c>
      <c r="DL42" s="46">
        <f t="shared" si="130"/>
        <v>4.253891693452743</v>
      </c>
      <c r="DM42" s="46">
        <f t="shared" si="130"/>
        <v>9.216113915674965</v>
      </c>
      <c r="DN42" s="20">
        <f t="shared" si="130"/>
        <v>4.132780582341631</v>
      </c>
      <c r="DO42" s="20">
        <f t="shared" si="130"/>
        <v>5.083333333333333</v>
      </c>
      <c r="DP42" s="20">
        <f>AVERAGE(DD118:DD120)</f>
        <v>6.423333333333335</v>
      </c>
      <c r="DR42" s="31"/>
      <c r="DS42" s="45"/>
      <c r="DT42" s="45"/>
      <c r="DU42" s="45"/>
      <c r="DV42" s="45"/>
      <c r="DW42" s="45"/>
      <c r="DX42" s="45"/>
      <c r="DY42" s="20"/>
      <c r="DZ42" s="20"/>
      <c r="EA42" s="20"/>
    </row>
    <row r="43" spans="1:131" ht="12.75">
      <c r="A43" s="41" t="s">
        <v>51</v>
      </c>
      <c r="B43" s="20">
        <v>20.375</v>
      </c>
      <c r="C43" s="20">
        <v>31.563</v>
      </c>
      <c r="D43" s="20">
        <v>19.781</v>
      </c>
      <c r="E43" s="20"/>
      <c r="F43" s="20">
        <v>35.625</v>
      </c>
      <c r="G43" s="20">
        <v>31.031</v>
      </c>
      <c r="H43" s="20"/>
      <c r="I43" s="42"/>
      <c r="J43" s="20">
        <v>43.063</v>
      </c>
      <c r="K43" s="20">
        <v>29.875</v>
      </c>
      <c r="L43" s="20">
        <v>25.893</v>
      </c>
      <c r="M43" s="43">
        <v>26.5</v>
      </c>
      <c r="N43" s="20">
        <v>23.625</v>
      </c>
      <c r="O43" s="20">
        <v>30.5</v>
      </c>
      <c r="P43" s="20">
        <v>28.188</v>
      </c>
      <c r="Q43" s="41"/>
      <c r="R43" s="21">
        <v>0.255</v>
      </c>
      <c r="S43" s="21">
        <v>0.5</v>
      </c>
      <c r="T43" s="30">
        <v>0.322</v>
      </c>
      <c r="U43" s="21"/>
      <c r="V43" s="21">
        <v>0.465</v>
      </c>
      <c r="W43" s="21">
        <v>0.25</v>
      </c>
      <c r="X43" s="21"/>
      <c r="Y43" s="30"/>
      <c r="Z43" s="21">
        <v>0.485</v>
      </c>
      <c r="AA43" s="21">
        <v>0.385</v>
      </c>
      <c r="AB43" s="21">
        <v>0.266</v>
      </c>
      <c r="AC43" s="21">
        <v>0.335</v>
      </c>
      <c r="AD43" s="22">
        <v>0.221</v>
      </c>
      <c r="AE43" s="22">
        <v>0.385</v>
      </c>
      <c r="AF43" s="21">
        <v>0.352</v>
      </c>
      <c r="AG43" s="20"/>
      <c r="AH43" s="20">
        <f t="shared" si="91"/>
        <v>5.006134969325154</v>
      </c>
      <c r="AI43" s="20">
        <f t="shared" si="92"/>
        <v>6.336533282641067</v>
      </c>
      <c r="AJ43" s="20">
        <f t="shared" si="92"/>
        <v>6.511298720994895</v>
      </c>
      <c r="AK43" s="20"/>
      <c r="AL43" s="20">
        <f t="shared" si="93"/>
        <v>5.221052631578948</v>
      </c>
      <c r="AM43" s="20">
        <f t="shared" si="94"/>
        <v>3.222583867745158</v>
      </c>
      <c r="AN43" s="20"/>
      <c r="AO43" s="20"/>
      <c r="AP43" s="20">
        <f t="shared" si="95"/>
        <v>4.505027517822724</v>
      </c>
      <c r="AQ43" s="20">
        <f t="shared" si="96"/>
        <v>5.154811715481172</v>
      </c>
      <c r="AR43" s="20">
        <f t="shared" si="97"/>
        <v>4.109218707758854</v>
      </c>
      <c r="AS43" s="20">
        <f t="shared" si="98"/>
        <v>5.056603773584905</v>
      </c>
      <c r="AT43" s="20">
        <f t="shared" si="99"/>
        <v>3.741798941798942</v>
      </c>
      <c r="AU43" s="20">
        <f t="shared" si="100"/>
        <v>5.049180327868853</v>
      </c>
      <c r="AV43" s="20">
        <f t="shared" si="101"/>
        <v>4.995033347523768</v>
      </c>
      <c r="AW43" s="20"/>
      <c r="AX43" s="20">
        <v>4.37</v>
      </c>
      <c r="AY43" s="20">
        <v>2.1</v>
      </c>
      <c r="AZ43" s="20">
        <v>3.5</v>
      </c>
      <c r="BA43" s="20"/>
      <c r="BB43" s="20">
        <v>4.5</v>
      </c>
      <c r="BC43" s="20">
        <v>5.55</v>
      </c>
      <c r="BD43" s="20"/>
      <c r="BE43" s="20"/>
      <c r="BF43" s="20">
        <v>4.52</v>
      </c>
      <c r="BG43" s="20">
        <v>3.5</v>
      </c>
      <c r="BH43" s="20">
        <v>2.76</v>
      </c>
      <c r="BI43" s="20">
        <v>3.74</v>
      </c>
      <c r="BJ43" s="20">
        <v>4</v>
      </c>
      <c r="BK43" s="20">
        <v>2.8</v>
      </c>
      <c r="BL43" s="20">
        <v>3.89</v>
      </c>
      <c r="BO43" s="20">
        <f t="shared" si="102"/>
        <v>5.2249030674846635</v>
      </c>
      <c r="BP43" s="20">
        <f t="shared" si="103"/>
        <v>6.469600481576529</v>
      </c>
      <c r="BQ43" s="20">
        <f t="shared" si="103"/>
        <v>6.739194176229716</v>
      </c>
      <c r="BR43" s="20"/>
      <c r="BS43" s="20">
        <f t="shared" si="104"/>
        <v>5.4559999999999995</v>
      </c>
      <c r="BT43" s="20">
        <f t="shared" si="105"/>
        <v>3.4014372724050146</v>
      </c>
      <c r="BU43" s="20"/>
      <c r="BV43" s="20"/>
      <c r="BW43" s="20">
        <f t="shared" si="106"/>
        <v>4.708654761628311</v>
      </c>
      <c r="BX43" s="20">
        <f t="shared" si="107"/>
        <v>5.335230125523013</v>
      </c>
      <c r="BY43" s="20">
        <f t="shared" si="108"/>
        <v>4.222633144092998</v>
      </c>
      <c r="BZ43" s="20">
        <f t="shared" si="109"/>
        <v>5.245720754716982</v>
      </c>
      <c r="CA43" s="20">
        <f t="shared" si="110"/>
        <v>3.8914708994709</v>
      </c>
      <c r="CB43" s="20">
        <f t="shared" si="111"/>
        <v>5.19055737704918</v>
      </c>
      <c r="CC43" s="20">
        <f t="shared" si="112"/>
        <v>5.1893401447424425</v>
      </c>
      <c r="CE43" s="20">
        <f t="shared" si="113"/>
        <v>9.594903067484664</v>
      </c>
      <c r="CF43" s="20">
        <f t="shared" si="114"/>
        <v>8.56960048157653</v>
      </c>
      <c r="CG43" s="20">
        <f t="shared" si="114"/>
        <v>10.239194176229717</v>
      </c>
      <c r="CH43" s="20"/>
      <c r="CI43" s="20">
        <f t="shared" si="115"/>
        <v>9.956</v>
      </c>
      <c r="CJ43" s="20">
        <f t="shared" si="116"/>
        <v>8.951437272405014</v>
      </c>
      <c r="CK43" s="20"/>
      <c r="CL43" s="20"/>
      <c r="CM43" s="20">
        <f t="shared" si="117"/>
        <v>9.22865476162831</v>
      </c>
      <c r="CN43" s="20">
        <f t="shared" si="118"/>
        <v>8.835230125523012</v>
      </c>
      <c r="CO43" s="20">
        <f t="shared" si="119"/>
        <v>6.982633144092998</v>
      </c>
      <c r="CP43" s="20">
        <f t="shared" si="120"/>
        <v>8.985720754716983</v>
      </c>
      <c r="CQ43" s="20">
        <f t="shared" si="121"/>
        <v>7.8914708994708995</v>
      </c>
      <c r="CR43" s="20">
        <f t="shared" si="122"/>
        <v>7.99055737704918</v>
      </c>
      <c r="CS43" s="20">
        <f t="shared" si="123"/>
        <v>9.079340144742442</v>
      </c>
      <c r="CU43" s="20">
        <f t="shared" si="34"/>
        <v>28.83491666666667</v>
      </c>
      <c r="CV43" s="20">
        <f t="shared" si="35"/>
        <v>0.35175</v>
      </c>
      <c r="CW43" s="20">
        <f t="shared" si="36"/>
        <v>4.909106483677037</v>
      </c>
      <c r="CX43" s="20">
        <f t="shared" si="37"/>
        <v>3.7691666666666666</v>
      </c>
      <c r="CY43" s="20">
        <f t="shared" si="38"/>
        <v>5.0895618504099795</v>
      </c>
      <c r="CZ43" s="20">
        <f t="shared" si="39"/>
        <v>8.858728517076647</v>
      </c>
      <c r="DA43" s="43">
        <f t="shared" si="40"/>
        <v>2.9087285170766473</v>
      </c>
      <c r="DB43" s="20">
        <v>5.95</v>
      </c>
      <c r="DC43" s="43">
        <f t="shared" si="41"/>
        <v>1.42</v>
      </c>
      <c r="DD43" s="20">
        <v>7.37</v>
      </c>
      <c r="DF43" s="31"/>
      <c r="DG43" s="31" t="s">
        <v>11</v>
      </c>
      <c r="DH43" s="46">
        <f aca="true" t="shared" si="131" ref="DH43:DO43">AVERAGE(CU121:CU123)</f>
        <v>32.53097222222222</v>
      </c>
      <c r="DI43" s="46">
        <f t="shared" si="131"/>
        <v>0.31510185185185186</v>
      </c>
      <c r="DJ43" s="46">
        <f t="shared" si="131"/>
        <v>3.8923581261017506</v>
      </c>
      <c r="DK43" s="46">
        <f t="shared" si="131"/>
        <v>4.855833333333334</v>
      </c>
      <c r="DL43" s="46">
        <f t="shared" si="131"/>
        <v>4.077749844609909</v>
      </c>
      <c r="DM43" s="46">
        <f t="shared" si="131"/>
        <v>8.933583177943243</v>
      </c>
      <c r="DN43" s="20">
        <f t="shared" si="131"/>
        <v>4.000249844609909</v>
      </c>
      <c r="DO43" s="20">
        <f t="shared" si="131"/>
        <v>4.933333333333334</v>
      </c>
      <c r="DP43" s="20">
        <f>AVERAGE(DD121:DD123)</f>
        <v>6.18</v>
      </c>
      <c r="DR43" s="31"/>
      <c r="DS43" s="45"/>
      <c r="DT43" s="45"/>
      <c r="DU43" s="45"/>
      <c r="DV43" s="45"/>
      <c r="DW43" s="45"/>
      <c r="DX43" s="45"/>
      <c r="DY43" s="20"/>
      <c r="DZ43" s="20"/>
      <c r="EA43" s="20"/>
    </row>
    <row r="44" spans="1:131" ht="12.75">
      <c r="A44" s="41" t="s">
        <v>52</v>
      </c>
      <c r="B44" s="20">
        <v>19.718666666666667</v>
      </c>
      <c r="C44" s="20">
        <v>30.063</v>
      </c>
      <c r="D44" s="20">
        <v>19.844</v>
      </c>
      <c r="E44" s="20"/>
      <c r="F44" s="20">
        <v>34.188</v>
      </c>
      <c r="G44" s="20">
        <v>30.719</v>
      </c>
      <c r="H44" s="20"/>
      <c r="I44" s="42"/>
      <c r="J44" s="20">
        <v>41</v>
      </c>
      <c r="K44" s="20">
        <v>28.813</v>
      </c>
      <c r="L44" s="20">
        <v>25.311</v>
      </c>
      <c r="M44" s="43">
        <v>26.563</v>
      </c>
      <c r="N44" s="20">
        <v>23.156</v>
      </c>
      <c r="O44" s="20">
        <v>29.5</v>
      </c>
      <c r="P44" s="20">
        <v>28.438</v>
      </c>
      <c r="Q44" s="41"/>
      <c r="R44" s="21">
        <v>0.255</v>
      </c>
      <c r="S44" s="21">
        <v>0.5</v>
      </c>
      <c r="T44" s="30">
        <v>0.322</v>
      </c>
      <c r="U44" s="21"/>
      <c r="V44" s="21">
        <v>0.465</v>
      </c>
      <c r="W44" s="21">
        <v>0.25</v>
      </c>
      <c r="X44" s="21"/>
      <c r="Y44" s="30"/>
      <c r="Z44" s="21">
        <v>0.485</v>
      </c>
      <c r="AA44" s="21">
        <v>0.385</v>
      </c>
      <c r="AB44" s="21">
        <v>0.266</v>
      </c>
      <c r="AC44" s="21">
        <v>0.335</v>
      </c>
      <c r="AD44" s="22">
        <v>0.221</v>
      </c>
      <c r="AE44" s="22">
        <v>0.39</v>
      </c>
      <c r="AF44" s="21">
        <v>0.352</v>
      </c>
      <c r="AG44" s="20"/>
      <c r="AH44" s="20">
        <f t="shared" si="91"/>
        <v>5.172763540469267</v>
      </c>
      <c r="AI44" s="20">
        <f t="shared" si="92"/>
        <v>6.6526960050560495</v>
      </c>
      <c r="AJ44" s="20">
        <f t="shared" si="92"/>
        <v>6.490626889739972</v>
      </c>
      <c r="AK44" s="20"/>
      <c r="AL44" s="20">
        <f t="shared" si="93"/>
        <v>5.44050544050544</v>
      </c>
      <c r="AM44" s="20">
        <f t="shared" si="94"/>
        <v>3.2553143005957224</v>
      </c>
      <c r="AN44" s="20"/>
      <c r="AO44" s="20"/>
      <c r="AP44" s="20">
        <f t="shared" si="95"/>
        <v>4.7317073170731705</v>
      </c>
      <c r="AQ44" s="20">
        <f t="shared" si="96"/>
        <v>5.344809634539965</v>
      </c>
      <c r="AR44" s="20">
        <f t="shared" si="97"/>
        <v>4.203705898621153</v>
      </c>
      <c r="AS44" s="20">
        <f t="shared" si="98"/>
        <v>5.044610924970824</v>
      </c>
      <c r="AT44" s="20">
        <f t="shared" si="99"/>
        <v>3.817585075142512</v>
      </c>
      <c r="AU44" s="20">
        <f t="shared" si="100"/>
        <v>5.288135593220339</v>
      </c>
      <c r="AV44" s="20">
        <f t="shared" si="101"/>
        <v>4.951121738518883</v>
      </c>
      <c r="AW44" s="20"/>
      <c r="AX44" s="20">
        <v>4.78</v>
      </c>
      <c r="AY44" s="20">
        <v>2.13</v>
      </c>
      <c r="AZ44" s="20">
        <v>3.45</v>
      </c>
      <c r="BA44" s="20"/>
      <c r="BB44" s="20">
        <v>4.5</v>
      </c>
      <c r="BC44" s="20">
        <v>5.48</v>
      </c>
      <c r="BD44" s="20"/>
      <c r="BE44" s="20"/>
      <c r="BF44" s="20">
        <v>4.55</v>
      </c>
      <c r="BG44" s="20">
        <v>3.67</v>
      </c>
      <c r="BH44" s="20">
        <v>2.89</v>
      </c>
      <c r="BI44" s="20">
        <v>3.91</v>
      </c>
      <c r="BJ44" s="20">
        <v>4</v>
      </c>
      <c r="BK44" s="20">
        <v>2.8</v>
      </c>
      <c r="BL44" s="20">
        <v>4.22</v>
      </c>
      <c r="BO44" s="20">
        <f t="shared" si="102"/>
        <v>5.420021637703699</v>
      </c>
      <c r="BP44" s="20">
        <f t="shared" si="103"/>
        <v>6.794398429963744</v>
      </c>
      <c r="BQ44" s="20">
        <f t="shared" si="103"/>
        <v>6.714553517436001</v>
      </c>
      <c r="BR44" s="20"/>
      <c r="BS44" s="20">
        <f t="shared" si="104"/>
        <v>5.685328185328184</v>
      </c>
      <c r="BT44" s="20">
        <f t="shared" si="105"/>
        <v>3.4337055242683676</v>
      </c>
      <c r="BU44" s="20"/>
      <c r="BV44" s="20"/>
      <c r="BW44" s="20">
        <f t="shared" si="106"/>
        <v>4.947</v>
      </c>
      <c r="BX44" s="20">
        <f t="shared" si="107"/>
        <v>5.540964148127582</v>
      </c>
      <c r="BY44" s="20">
        <f t="shared" si="108"/>
        <v>4.325192999091304</v>
      </c>
      <c r="BZ44" s="20">
        <f t="shared" si="109"/>
        <v>5.241855212137183</v>
      </c>
      <c r="CA44" s="20">
        <f t="shared" si="110"/>
        <v>3.9702884781482126</v>
      </c>
      <c r="CB44" s="20">
        <f t="shared" si="111"/>
        <v>5.436203389830509</v>
      </c>
      <c r="CC44" s="20">
        <f t="shared" si="112"/>
        <v>5.16005907588438</v>
      </c>
      <c r="CE44" s="20">
        <f t="shared" si="113"/>
        <v>10.2000216377037</v>
      </c>
      <c r="CF44" s="20">
        <f t="shared" si="114"/>
        <v>8.924398429963745</v>
      </c>
      <c r="CG44" s="20">
        <f t="shared" si="114"/>
        <v>10.164553517436001</v>
      </c>
      <c r="CH44" s="20"/>
      <c r="CI44" s="20">
        <f t="shared" si="115"/>
        <v>10.185328185328185</v>
      </c>
      <c r="CJ44" s="20">
        <f t="shared" si="116"/>
        <v>8.913705524268368</v>
      </c>
      <c r="CK44" s="20"/>
      <c r="CL44" s="20"/>
      <c r="CM44" s="20">
        <f t="shared" si="117"/>
        <v>9.497</v>
      </c>
      <c r="CN44" s="20">
        <f t="shared" si="118"/>
        <v>9.210964148127582</v>
      </c>
      <c r="CO44" s="20">
        <f t="shared" si="119"/>
        <v>7.215192999091304</v>
      </c>
      <c r="CP44" s="20">
        <f t="shared" si="120"/>
        <v>9.151855212137182</v>
      </c>
      <c r="CQ44" s="20">
        <f t="shared" si="121"/>
        <v>7.970288478148213</v>
      </c>
      <c r="CR44" s="20">
        <f t="shared" si="122"/>
        <v>8.236203389830509</v>
      </c>
      <c r="CS44" s="20">
        <f t="shared" si="123"/>
        <v>9.380059075884379</v>
      </c>
      <c r="CU44" s="20">
        <f t="shared" si="34"/>
        <v>28.109472222222223</v>
      </c>
      <c r="CV44" s="20">
        <f t="shared" si="35"/>
        <v>0.3521666666666667</v>
      </c>
      <c r="CW44" s="20">
        <f t="shared" si="36"/>
        <v>5.0327985298711075</v>
      </c>
      <c r="CX44" s="20">
        <f t="shared" si="37"/>
        <v>3.8649999999999998</v>
      </c>
      <c r="CY44" s="20">
        <f t="shared" si="38"/>
        <v>5.222464216493265</v>
      </c>
      <c r="CZ44" s="20">
        <f t="shared" si="39"/>
        <v>9.087464216493263</v>
      </c>
      <c r="DA44" s="43">
        <f t="shared" si="40"/>
        <v>3.2774642164932635</v>
      </c>
      <c r="DB44" s="20">
        <v>5.81</v>
      </c>
      <c r="DC44" s="43">
        <f t="shared" si="41"/>
        <v>1.5300000000000002</v>
      </c>
      <c r="DD44" s="20">
        <v>7.34</v>
      </c>
      <c r="DF44" s="31">
        <v>2005</v>
      </c>
      <c r="DG44" s="31" t="s">
        <v>8</v>
      </c>
      <c r="DH44" s="46">
        <f aca="true" t="shared" si="132" ref="DH44:DO44">AVERAGE(CU124:CU126)</f>
        <v>33.777638888888895</v>
      </c>
      <c r="DI44" s="46">
        <f t="shared" si="132"/>
        <v>0.32030555555555557</v>
      </c>
      <c r="DJ44" s="46">
        <f t="shared" si="132"/>
        <v>3.8431251413762397</v>
      </c>
      <c r="DK44" s="46">
        <f t="shared" si="132"/>
        <v>4.985833333333334</v>
      </c>
      <c r="DL44" s="46">
        <f t="shared" si="132"/>
        <v>4.030001312005919</v>
      </c>
      <c r="DM44" s="46">
        <f t="shared" si="132"/>
        <v>9.015834645339254</v>
      </c>
      <c r="DN44" s="20">
        <f t="shared" si="132"/>
        <v>4.319167978672587</v>
      </c>
      <c r="DO44" s="20">
        <f t="shared" si="132"/>
        <v>4.696666666666666</v>
      </c>
      <c r="DP44" s="20">
        <f>AVERAGE(DD124:DD126)</f>
        <v>5.916666666666667</v>
      </c>
      <c r="DR44" s="31"/>
      <c r="DS44" s="45"/>
      <c r="DT44" s="45"/>
      <c r="DU44" s="45"/>
      <c r="DV44" s="45"/>
      <c r="DW44" s="45"/>
      <c r="DX44" s="45"/>
      <c r="DY44" s="20"/>
      <c r="DZ44" s="20"/>
      <c r="EA44" s="20"/>
    </row>
    <row r="45" spans="1:131" ht="12.75">
      <c r="A45" s="41" t="s">
        <v>53</v>
      </c>
      <c r="B45" s="20">
        <v>19.875</v>
      </c>
      <c r="C45" s="20">
        <v>32.5</v>
      </c>
      <c r="D45" s="20">
        <v>20.375</v>
      </c>
      <c r="E45" s="20"/>
      <c r="F45" s="20">
        <v>34.625</v>
      </c>
      <c r="G45" s="20">
        <v>31.5</v>
      </c>
      <c r="H45" s="20"/>
      <c r="I45" s="42"/>
      <c r="J45" s="20">
        <v>43.375</v>
      </c>
      <c r="K45" s="20">
        <v>29.813</v>
      </c>
      <c r="L45" s="20">
        <v>27.813</v>
      </c>
      <c r="M45" s="43">
        <v>27.688</v>
      </c>
      <c r="N45" s="20">
        <v>22.406</v>
      </c>
      <c r="O45" s="20">
        <v>30.375</v>
      </c>
      <c r="P45" s="20">
        <v>28.625</v>
      </c>
      <c r="Q45" s="41"/>
      <c r="R45" s="21">
        <v>0.255</v>
      </c>
      <c r="S45" s="21">
        <v>0.5</v>
      </c>
      <c r="T45" s="30">
        <v>0.322</v>
      </c>
      <c r="U45" s="21"/>
      <c r="V45" s="21">
        <v>0.465</v>
      </c>
      <c r="W45" s="21">
        <v>0.25</v>
      </c>
      <c r="X45" s="21"/>
      <c r="Y45" s="30"/>
      <c r="Z45" s="21">
        <v>0.485</v>
      </c>
      <c r="AA45" s="21">
        <v>0.385</v>
      </c>
      <c r="AB45" s="21">
        <v>0.266</v>
      </c>
      <c r="AC45" s="21">
        <v>0.335</v>
      </c>
      <c r="AD45" s="22">
        <v>0.221</v>
      </c>
      <c r="AE45" s="22">
        <v>0.39</v>
      </c>
      <c r="AF45" s="21">
        <v>0.352</v>
      </c>
      <c r="AG45" s="20"/>
      <c r="AH45" s="20">
        <f t="shared" si="91"/>
        <v>5.132075471698113</v>
      </c>
      <c r="AI45" s="20">
        <f t="shared" si="92"/>
        <v>6.153846153846154</v>
      </c>
      <c r="AJ45" s="20">
        <f t="shared" si="92"/>
        <v>6.321472392638038</v>
      </c>
      <c r="AK45" s="20"/>
      <c r="AL45" s="20">
        <f t="shared" si="93"/>
        <v>5.371841155234657</v>
      </c>
      <c r="AM45" s="20">
        <f t="shared" si="94"/>
        <v>3.1746031746031744</v>
      </c>
      <c r="AN45" s="20"/>
      <c r="AO45" s="20"/>
      <c r="AP45" s="20">
        <f t="shared" si="95"/>
        <v>4.472622478386167</v>
      </c>
      <c r="AQ45" s="20">
        <f t="shared" si="96"/>
        <v>5.165531814980042</v>
      </c>
      <c r="AR45" s="20">
        <f t="shared" si="97"/>
        <v>3.8255492036098233</v>
      </c>
      <c r="AS45" s="20">
        <f t="shared" si="98"/>
        <v>4.839641722045652</v>
      </c>
      <c r="AT45" s="20">
        <f t="shared" si="99"/>
        <v>3.9453717754172994</v>
      </c>
      <c r="AU45" s="20">
        <f t="shared" si="100"/>
        <v>5.135802469135802</v>
      </c>
      <c r="AV45" s="20">
        <f t="shared" si="101"/>
        <v>4.918777292576419</v>
      </c>
      <c r="AW45" s="20"/>
      <c r="AX45" s="20">
        <v>4.78</v>
      </c>
      <c r="AY45" s="20">
        <v>2.1</v>
      </c>
      <c r="AZ45" s="20">
        <v>3.45</v>
      </c>
      <c r="BA45" s="20"/>
      <c r="BB45" s="20">
        <v>4.5</v>
      </c>
      <c r="BC45" s="20">
        <v>5.55</v>
      </c>
      <c r="BD45" s="20"/>
      <c r="BE45" s="20"/>
      <c r="BF45" s="20">
        <v>4.55</v>
      </c>
      <c r="BG45" s="20">
        <v>3.75</v>
      </c>
      <c r="BH45" s="20">
        <v>3.13</v>
      </c>
      <c r="BI45" s="20">
        <v>4.73</v>
      </c>
      <c r="BJ45" s="20">
        <v>7.33</v>
      </c>
      <c r="BK45" s="20">
        <v>3</v>
      </c>
      <c r="BL45" s="20">
        <v>4.43</v>
      </c>
      <c r="BO45" s="20">
        <f t="shared" si="102"/>
        <v>5.377388679245283</v>
      </c>
      <c r="BP45" s="20">
        <f t="shared" si="103"/>
        <v>6.283076923076923</v>
      </c>
      <c r="BQ45" s="20">
        <f t="shared" si="103"/>
        <v>6.53956319018405</v>
      </c>
      <c r="BR45" s="20"/>
      <c r="BS45" s="20">
        <f t="shared" si="104"/>
        <v>5.613574007220216</v>
      </c>
      <c r="BT45" s="20">
        <f t="shared" si="105"/>
        <v>3.350793650793651</v>
      </c>
      <c r="BU45" s="20"/>
      <c r="BV45" s="20"/>
      <c r="BW45" s="20">
        <f t="shared" si="106"/>
        <v>4.676126801152739</v>
      </c>
      <c r="BX45" s="20">
        <f t="shared" si="107"/>
        <v>5.359239258041795</v>
      </c>
      <c r="BY45" s="20">
        <f t="shared" si="108"/>
        <v>3.945288893682811</v>
      </c>
      <c r="BZ45" s="20">
        <f t="shared" si="109"/>
        <v>5.06855677549841</v>
      </c>
      <c r="CA45" s="20">
        <f t="shared" si="110"/>
        <v>4.234567526555387</v>
      </c>
      <c r="CB45" s="20">
        <f t="shared" si="111"/>
        <v>5.289876543209877</v>
      </c>
      <c r="CC45" s="20">
        <f t="shared" si="112"/>
        <v>5.136679126637554</v>
      </c>
      <c r="CE45" s="20">
        <f t="shared" si="113"/>
        <v>10.157388679245283</v>
      </c>
      <c r="CF45" s="20">
        <f t="shared" si="114"/>
        <v>8.383076923076922</v>
      </c>
      <c r="CG45" s="20">
        <f t="shared" si="114"/>
        <v>9.98956319018405</v>
      </c>
      <c r="CH45" s="20"/>
      <c r="CI45" s="20">
        <f t="shared" si="115"/>
        <v>10.113574007220215</v>
      </c>
      <c r="CJ45" s="20">
        <f t="shared" si="116"/>
        <v>8.90079365079365</v>
      </c>
      <c r="CK45" s="20"/>
      <c r="CL45" s="20"/>
      <c r="CM45" s="20">
        <f t="shared" si="117"/>
        <v>9.226126801152738</v>
      </c>
      <c r="CN45" s="20">
        <f t="shared" si="118"/>
        <v>9.109239258041795</v>
      </c>
      <c r="CO45" s="20">
        <f t="shared" si="119"/>
        <v>7.075288893682811</v>
      </c>
      <c r="CP45" s="20">
        <f t="shared" si="120"/>
        <v>9.798556775498412</v>
      </c>
      <c r="CQ45" s="20">
        <f t="shared" si="121"/>
        <v>11.564567526555386</v>
      </c>
      <c r="CR45" s="20">
        <f t="shared" si="122"/>
        <v>8.289876543209877</v>
      </c>
      <c r="CS45" s="20">
        <f t="shared" si="123"/>
        <v>9.566679126637553</v>
      </c>
      <c r="CU45" s="20">
        <f t="shared" si="34"/>
        <v>29.08083333333333</v>
      </c>
      <c r="CV45" s="20">
        <f t="shared" si="35"/>
        <v>0.3521666666666667</v>
      </c>
      <c r="CW45" s="20">
        <f t="shared" si="36"/>
        <v>4.871427925347612</v>
      </c>
      <c r="CX45" s="20">
        <f t="shared" si="37"/>
        <v>4.275</v>
      </c>
      <c r="CY45" s="20">
        <f t="shared" si="38"/>
        <v>5.072894281274892</v>
      </c>
      <c r="CZ45" s="20">
        <f t="shared" si="39"/>
        <v>9.347894281274892</v>
      </c>
      <c r="DA45" s="43">
        <f t="shared" si="40"/>
        <v>3.7278942812748914</v>
      </c>
      <c r="DB45" s="20">
        <v>5.62</v>
      </c>
      <c r="DC45" s="43">
        <f t="shared" si="41"/>
        <v>1.5899999999999999</v>
      </c>
      <c r="DD45" s="20">
        <v>7.21</v>
      </c>
      <c r="DF45" s="31"/>
      <c r="DG45" s="31" t="s">
        <v>9</v>
      </c>
      <c r="DH45" s="20">
        <f aca="true" t="shared" si="133" ref="DH45:DO45">AVERAGE(CU127:CU129)</f>
        <v>35.20722222222222</v>
      </c>
      <c r="DI45" s="20">
        <f t="shared" si="133"/>
        <v>0.3274722222222222</v>
      </c>
      <c r="DJ45" s="20">
        <f t="shared" si="133"/>
        <v>3.793530417696926</v>
      </c>
      <c r="DK45" s="20">
        <f t="shared" si="133"/>
        <v>4.819444444444444</v>
      </c>
      <c r="DL45" s="20">
        <f t="shared" si="133"/>
        <v>3.970518464601227</v>
      </c>
      <c r="DM45" s="20">
        <f t="shared" si="133"/>
        <v>8.789962909045672</v>
      </c>
      <c r="DN45" s="20">
        <f t="shared" si="133"/>
        <v>4.4299629090456705</v>
      </c>
      <c r="DO45" s="20">
        <f t="shared" si="133"/>
        <v>4.36</v>
      </c>
      <c r="DP45" s="20">
        <f>AVERAGE(DD127:DD129)</f>
        <v>5.753333333333333</v>
      </c>
      <c r="DR45" s="31"/>
      <c r="DS45" s="45"/>
      <c r="DT45" s="45"/>
      <c r="DU45" s="45"/>
      <c r="DV45" s="45"/>
      <c r="DW45" s="45"/>
      <c r="DX45" s="45"/>
      <c r="DY45" s="20"/>
      <c r="DZ45" s="20"/>
      <c r="EA45" s="20"/>
    </row>
    <row r="46" spans="1:131" ht="12.75">
      <c r="A46" s="41" t="s">
        <v>54</v>
      </c>
      <c r="B46" s="20">
        <v>19.718666666666667</v>
      </c>
      <c r="C46" s="20">
        <v>29.313</v>
      </c>
      <c r="D46" s="20">
        <v>20.375</v>
      </c>
      <c r="E46" s="20"/>
      <c r="F46" s="20">
        <v>30.375</v>
      </c>
      <c r="G46" s="20">
        <v>30.406</v>
      </c>
      <c r="H46" s="20"/>
      <c r="I46" s="42"/>
      <c r="J46" s="20">
        <v>40.625</v>
      </c>
      <c r="K46" s="20">
        <v>28.813</v>
      </c>
      <c r="L46" s="20">
        <v>25.188</v>
      </c>
      <c r="M46" s="43">
        <v>25.5</v>
      </c>
      <c r="N46" s="20">
        <v>20.625</v>
      </c>
      <c r="O46" s="20">
        <v>28.438</v>
      </c>
      <c r="P46" s="20">
        <v>26.313</v>
      </c>
      <c r="Q46" s="41"/>
      <c r="R46" s="21">
        <v>0.255</v>
      </c>
      <c r="S46" s="21">
        <v>0.5</v>
      </c>
      <c r="T46" s="30">
        <v>0.322</v>
      </c>
      <c r="U46" s="21"/>
      <c r="V46" s="21">
        <v>0.465</v>
      </c>
      <c r="W46" s="21">
        <v>0.25</v>
      </c>
      <c r="X46" s="21"/>
      <c r="Y46" s="30"/>
      <c r="Z46" s="21">
        <v>0.485</v>
      </c>
      <c r="AA46" s="21">
        <v>0.385</v>
      </c>
      <c r="AB46" s="21">
        <v>0.266</v>
      </c>
      <c r="AC46" s="21">
        <v>0.335</v>
      </c>
      <c r="AD46" s="22">
        <v>0.221</v>
      </c>
      <c r="AE46" s="22">
        <v>0.39</v>
      </c>
      <c r="AF46" s="21">
        <v>0.357</v>
      </c>
      <c r="AG46" s="20"/>
      <c r="AH46" s="20">
        <f t="shared" si="91"/>
        <v>5.172763540469267</v>
      </c>
      <c r="AI46" s="20">
        <f t="shared" si="92"/>
        <v>6.822911336267185</v>
      </c>
      <c r="AJ46" s="20">
        <f t="shared" si="92"/>
        <v>6.321472392638038</v>
      </c>
      <c r="AK46" s="20"/>
      <c r="AL46" s="20">
        <f t="shared" si="93"/>
        <v>6.1234567901234565</v>
      </c>
      <c r="AM46" s="20">
        <f t="shared" si="94"/>
        <v>3.2888245740972177</v>
      </c>
      <c r="AN46" s="20"/>
      <c r="AO46" s="20"/>
      <c r="AP46" s="20">
        <f t="shared" si="95"/>
        <v>4.775384615384615</v>
      </c>
      <c r="AQ46" s="20">
        <f t="shared" si="96"/>
        <v>5.344809634539965</v>
      </c>
      <c r="AR46" s="20">
        <f t="shared" si="97"/>
        <v>4.224233762108941</v>
      </c>
      <c r="AS46" s="20">
        <f t="shared" si="98"/>
        <v>5.254901960784314</v>
      </c>
      <c r="AT46" s="20">
        <f t="shared" si="99"/>
        <v>4.286060606060606</v>
      </c>
      <c r="AU46" s="20">
        <f t="shared" si="100"/>
        <v>5.4856178352908085</v>
      </c>
      <c r="AV46" s="20">
        <f t="shared" si="101"/>
        <v>5.426975259377493</v>
      </c>
      <c r="AW46" s="20"/>
      <c r="AX46" s="20">
        <v>4.78</v>
      </c>
      <c r="AY46" s="20">
        <v>2.1</v>
      </c>
      <c r="AZ46" s="20">
        <v>3.28</v>
      </c>
      <c r="BA46" s="20"/>
      <c r="BB46" s="20">
        <v>4.5</v>
      </c>
      <c r="BC46" s="20">
        <v>4.83</v>
      </c>
      <c r="BD46" s="20"/>
      <c r="BE46" s="20"/>
      <c r="BF46" s="20">
        <v>4.55</v>
      </c>
      <c r="BG46" s="20">
        <v>3.68</v>
      </c>
      <c r="BH46" s="20">
        <v>3.48</v>
      </c>
      <c r="BI46" s="20">
        <v>4.64</v>
      </c>
      <c r="BJ46" s="20">
        <v>4.33</v>
      </c>
      <c r="BK46" s="20">
        <v>3.16</v>
      </c>
      <c r="BL46" s="20">
        <v>4.54</v>
      </c>
      <c r="BO46" s="20">
        <f t="shared" si="102"/>
        <v>5.420021637703699</v>
      </c>
      <c r="BP46" s="20">
        <f t="shared" si="103"/>
        <v>6.966192474328795</v>
      </c>
      <c r="BQ46" s="20">
        <f t="shared" si="103"/>
        <v>6.5288166871165645</v>
      </c>
      <c r="BR46" s="20"/>
      <c r="BS46" s="20">
        <f t="shared" si="104"/>
        <v>6.399012345679012</v>
      </c>
      <c r="BT46" s="20">
        <f t="shared" si="105"/>
        <v>3.4476748010261136</v>
      </c>
      <c r="BU46" s="20"/>
      <c r="BV46" s="20"/>
      <c r="BW46" s="20">
        <f t="shared" si="106"/>
        <v>4.992664615384616</v>
      </c>
      <c r="BX46" s="20">
        <f t="shared" si="107"/>
        <v>5.541498629091036</v>
      </c>
      <c r="BY46" s="20">
        <f t="shared" si="108"/>
        <v>4.371237097030332</v>
      </c>
      <c r="BZ46" s="20">
        <f t="shared" si="109"/>
        <v>5.498729411764706</v>
      </c>
      <c r="CA46" s="20">
        <f t="shared" si="110"/>
        <v>4.47164703030303</v>
      </c>
      <c r="CB46" s="20">
        <f t="shared" si="111"/>
        <v>5.658963358885998</v>
      </c>
      <c r="CC46" s="20">
        <f t="shared" si="112"/>
        <v>5.673359936153232</v>
      </c>
      <c r="CE46" s="20">
        <f t="shared" si="113"/>
        <v>10.2000216377037</v>
      </c>
      <c r="CF46" s="20">
        <f t="shared" si="114"/>
        <v>9.066192474328796</v>
      </c>
      <c r="CG46" s="20">
        <f t="shared" si="114"/>
        <v>9.808816687116565</v>
      </c>
      <c r="CH46" s="20"/>
      <c r="CI46" s="20">
        <f t="shared" si="115"/>
        <v>10.899012345679012</v>
      </c>
      <c r="CJ46" s="20">
        <f t="shared" si="116"/>
        <v>8.277674801026114</v>
      </c>
      <c r="CK46" s="20"/>
      <c r="CL46" s="20"/>
      <c r="CM46" s="20">
        <f t="shared" si="117"/>
        <v>9.542664615384616</v>
      </c>
      <c r="CN46" s="20">
        <f t="shared" si="118"/>
        <v>9.221498629091036</v>
      </c>
      <c r="CO46" s="20">
        <f t="shared" si="119"/>
        <v>7.851237097030332</v>
      </c>
      <c r="CP46" s="20">
        <f t="shared" si="120"/>
        <v>10.138729411764706</v>
      </c>
      <c r="CQ46" s="20">
        <f t="shared" si="121"/>
        <v>8.80164703030303</v>
      </c>
      <c r="CR46" s="20">
        <f t="shared" si="122"/>
        <v>8.818963358885998</v>
      </c>
      <c r="CS46" s="20">
        <f t="shared" si="123"/>
        <v>10.213359936153232</v>
      </c>
      <c r="CU46" s="20">
        <f t="shared" si="34"/>
        <v>27.140805555555556</v>
      </c>
      <c r="CV46" s="20">
        <f t="shared" si="35"/>
        <v>0.3525833333333333</v>
      </c>
      <c r="CW46" s="20">
        <f t="shared" si="36"/>
        <v>5.210617692261826</v>
      </c>
      <c r="CX46" s="20">
        <f t="shared" si="37"/>
        <v>3.9891666666666663</v>
      </c>
      <c r="CY46" s="20">
        <f t="shared" si="38"/>
        <v>5.414151502038927</v>
      </c>
      <c r="CZ46" s="20">
        <f t="shared" si="39"/>
        <v>9.403318168705594</v>
      </c>
      <c r="DA46" s="43">
        <f t="shared" si="40"/>
        <v>3.6833181687055943</v>
      </c>
      <c r="DB46" s="20">
        <v>5.72</v>
      </c>
      <c r="DC46" s="43">
        <f t="shared" si="41"/>
        <v>1.5200000000000005</v>
      </c>
      <c r="DD46" s="20">
        <v>7.24</v>
      </c>
      <c r="DF46" s="31"/>
      <c r="DG46" s="31" t="s">
        <v>10</v>
      </c>
      <c r="DH46" s="20">
        <f aca="true" t="shared" si="134" ref="DH46:DO46">AVERAGE(CU130:CU132)</f>
        <v>37.05444444444444</v>
      </c>
      <c r="DI46" s="20">
        <f t="shared" si="134"/>
        <v>0.3283333333333333</v>
      </c>
      <c r="DJ46" s="20">
        <f t="shared" si="134"/>
        <v>3.6207843067052803</v>
      </c>
      <c r="DK46" s="20">
        <f t="shared" si="134"/>
        <v>4.7075</v>
      </c>
      <c r="DL46" s="20">
        <f t="shared" si="134"/>
        <v>3.783566941524447</v>
      </c>
      <c r="DM46" s="20">
        <f t="shared" si="134"/>
        <v>8.491066941524446</v>
      </c>
      <c r="DN46" s="20">
        <f t="shared" si="134"/>
        <v>4.097733608191112</v>
      </c>
      <c r="DO46" s="20">
        <f t="shared" si="134"/>
        <v>4.3933333333333335</v>
      </c>
      <c r="DP46" s="20">
        <f>AVERAGE(DD130:DD132)</f>
        <v>5.793333333333333</v>
      </c>
      <c r="DR46" s="31"/>
      <c r="DS46" s="45"/>
      <c r="DT46" s="45"/>
      <c r="DU46" s="45"/>
      <c r="DV46" s="45"/>
      <c r="DW46" s="45"/>
      <c r="DX46" s="45"/>
      <c r="DY46" s="20"/>
      <c r="DZ46" s="20"/>
      <c r="EA46" s="20"/>
    </row>
    <row r="47" spans="1:131" ht="12.75">
      <c r="A47" s="41" t="s">
        <v>55</v>
      </c>
      <c r="B47" s="20">
        <v>21.281333333333333</v>
      </c>
      <c r="C47" s="20">
        <v>30.063</v>
      </c>
      <c r="D47" s="20">
        <v>20.844</v>
      </c>
      <c r="E47" s="20"/>
      <c r="F47" s="20">
        <v>30.438</v>
      </c>
      <c r="G47" s="20">
        <v>33.281</v>
      </c>
      <c r="H47" s="20"/>
      <c r="I47" s="42"/>
      <c r="J47" s="20">
        <v>43.063</v>
      </c>
      <c r="K47" s="20">
        <v>30.688</v>
      </c>
      <c r="L47" s="20">
        <v>25.438</v>
      </c>
      <c r="M47" s="43">
        <v>28.125</v>
      </c>
      <c r="N47" s="20">
        <v>21.516</v>
      </c>
      <c r="O47" s="20">
        <v>29.063</v>
      </c>
      <c r="P47" s="20">
        <v>26.5</v>
      </c>
      <c r="Q47" s="41"/>
      <c r="R47" s="21">
        <v>0.255</v>
      </c>
      <c r="S47" s="21">
        <v>0.5</v>
      </c>
      <c r="T47" s="30">
        <v>0.322</v>
      </c>
      <c r="U47" s="21"/>
      <c r="V47" s="21">
        <v>0.465</v>
      </c>
      <c r="W47" s="21">
        <v>0.25</v>
      </c>
      <c r="X47" s="21"/>
      <c r="Y47" s="30"/>
      <c r="Z47" s="21">
        <v>0.485</v>
      </c>
      <c r="AA47" s="21">
        <v>0.385</v>
      </c>
      <c r="AB47" s="21">
        <v>0.266</v>
      </c>
      <c r="AC47" s="21">
        <v>0.335</v>
      </c>
      <c r="AD47" s="22">
        <v>0.232</v>
      </c>
      <c r="AE47" s="22">
        <v>0.39</v>
      </c>
      <c r="AF47" s="21">
        <v>0.357</v>
      </c>
      <c r="AG47" s="20"/>
      <c r="AH47" s="20">
        <f t="shared" si="91"/>
        <v>4.792932773635737</v>
      </c>
      <c r="AI47" s="20">
        <f t="shared" si="92"/>
        <v>6.6526960050560495</v>
      </c>
      <c r="AJ47" s="20">
        <f t="shared" si="92"/>
        <v>6.179236231049702</v>
      </c>
      <c r="AK47" s="20"/>
      <c r="AL47" s="20">
        <f t="shared" si="93"/>
        <v>6.110782574413562</v>
      </c>
      <c r="AM47" s="20">
        <f t="shared" si="94"/>
        <v>3.004717406327935</v>
      </c>
      <c r="AN47" s="20"/>
      <c r="AO47" s="20"/>
      <c r="AP47" s="20">
        <f t="shared" si="95"/>
        <v>4.505027517822724</v>
      </c>
      <c r="AQ47" s="20">
        <f t="shared" si="96"/>
        <v>5.018248175182482</v>
      </c>
      <c r="AR47" s="20">
        <f t="shared" si="97"/>
        <v>4.182718767198679</v>
      </c>
      <c r="AS47" s="20">
        <f t="shared" si="98"/>
        <v>4.764444444444444</v>
      </c>
      <c r="AT47" s="20">
        <f t="shared" si="99"/>
        <v>4.313069343744191</v>
      </c>
      <c r="AU47" s="20">
        <f t="shared" si="100"/>
        <v>5.367649588824278</v>
      </c>
      <c r="AV47" s="20">
        <f t="shared" si="101"/>
        <v>5.388679245283019</v>
      </c>
      <c r="AW47" s="20"/>
      <c r="AX47" s="20">
        <v>5.03</v>
      </c>
      <c r="AY47" s="20">
        <v>2.1</v>
      </c>
      <c r="AZ47" s="20">
        <v>3.3</v>
      </c>
      <c r="BA47" s="20"/>
      <c r="BB47" s="20">
        <v>3.33</v>
      </c>
      <c r="BC47" s="20">
        <v>4.82</v>
      </c>
      <c r="BD47" s="20"/>
      <c r="BE47" s="20"/>
      <c r="BF47" s="20">
        <v>4.55</v>
      </c>
      <c r="BG47" s="20">
        <v>3.9</v>
      </c>
      <c r="BH47" s="20">
        <v>4.35</v>
      </c>
      <c r="BI47" s="20">
        <v>4.64</v>
      </c>
      <c r="BJ47" s="20">
        <v>4.33</v>
      </c>
      <c r="BK47" s="20">
        <v>3.16</v>
      </c>
      <c r="BL47" s="20">
        <v>4.54</v>
      </c>
      <c r="BO47" s="20">
        <f t="shared" si="102"/>
        <v>5.034017292149615</v>
      </c>
      <c r="BP47" s="20">
        <f t="shared" si="103"/>
        <v>6.792402621162226</v>
      </c>
      <c r="BQ47" s="20">
        <f t="shared" si="103"/>
        <v>6.3831510266743425</v>
      </c>
      <c r="BR47" s="20"/>
      <c r="BS47" s="20">
        <f t="shared" si="104"/>
        <v>6.314271634141535</v>
      </c>
      <c r="BT47" s="20">
        <f t="shared" si="105"/>
        <v>3.149544785312942</v>
      </c>
      <c r="BU47" s="20"/>
      <c r="BV47" s="20"/>
      <c r="BW47" s="20">
        <f t="shared" si="106"/>
        <v>4.7100062698836584</v>
      </c>
      <c r="BX47" s="20">
        <f t="shared" si="107"/>
        <v>5.213959854014598</v>
      </c>
      <c r="BY47" s="20">
        <f t="shared" si="108"/>
        <v>4.3646670335718225</v>
      </c>
      <c r="BZ47" s="20">
        <f t="shared" si="109"/>
        <v>4.985514666666666</v>
      </c>
      <c r="CA47" s="20">
        <f t="shared" si="110"/>
        <v>4.499825246328314</v>
      </c>
      <c r="CB47" s="20">
        <f t="shared" si="111"/>
        <v>5.537267315831126</v>
      </c>
      <c r="CC47" s="20">
        <f t="shared" si="112"/>
        <v>5.633325283018868</v>
      </c>
      <c r="CE47" s="20">
        <f t="shared" si="113"/>
        <v>10.064017292149614</v>
      </c>
      <c r="CF47" s="20">
        <f t="shared" si="114"/>
        <v>8.892402621162226</v>
      </c>
      <c r="CG47" s="20">
        <f t="shared" si="114"/>
        <v>9.683151026674341</v>
      </c>
      <c r="CH47" s="20"/>
      <c r="CI47" s="20">
        <f t="shared" si="115"/>
        <v>9.644271634141536</v>
      </c>
      <c r="CJ47" s="20">
        <f t="shared" si="116"/>
        <v>7.969544785312943</v>
      </c>
      <c r="CK47" s="20"/>
      <c r="CL47" s="20"/>
      <c r="CM47" s="20">
        <f t="shared" si="117"/>
        <v>9.260006269883657</v>
      </c>
      <c r="CN47" s="20">
        <f t="shared" si="118"/>
        <v>9.113959854014597</v>
      </c>
      <c r="CO47" s="20">
        <f t="shared" si="119"/>
        <v>8.714667033571821</v>
      </c>
      <c r="CP47" s="20">
        <f t="shared" si="120"/>
        <v>9.625514666666666</v>
      </c>
      <c r="CQ47" s="20">
        <f t="shared" si="121"/>
        <v>8.829825246328314</v>
      </c>
      <c r="CR47" s="20">
        <f t="shared" si="122"/>
        <v>8.697267315831127</v>
      </c>
      <c r="CS47" s="20">
        <f t="shared" si="123"/>
        <v>10.173325283018869</v>
      </c>
      <c r="CU47" s="20">
        <f t="shared" si="34"/>
        <v>28.35836111111111</v>
      </c>
      <c r="CV47" s="20">
        <f t="shared" si="35"/>
        <v>0.3535</v>
      </c>
      <c r="CW47" s="20">
        <f t="shared" si="36"/>
        <v>5.023350172748567</v>
      </c>
      <c r="CX47" s="20">
        <f t="shared" si="37"/>
        <v>4.0041666666666655</v>
      </c>
      <c r="CY47" s="20">
        <f t="shared" si="38"/>
        <v>5.218162752396309</v>
      </c>
      <c r="CZ47" s="20">
        <f t="shared" si="39"/>
        <v>9.222329419062975</v>
      </c>
      <c r="DA47" s="43">
        <f t="shared" si="40"/>
        <v>3.922329419062975</v>
      </c>
      <c r="DB47" s="20">
        <v>5.3</v>
      </c>
      <c r="DC47" s="43">
        <f t="shared" si="41"/>
        <v>1.9000000000000004</v>
      </c>
      <c r="DD47" s="20">
        <v>7.2</v>
      </c>
      <c r="DF47" s="31"/>
      <c r="DG47" s="31" t="s">
        <v>11</v>
      </c>
      <c r="DH47" s="20">
        <f aca="true" t="shared" si="135" ref="DH47:DO47">AVERAGE(CU133:CU135)</f>
        <v>35.70374999999999</v>
      </c>
      <c r="DI47" s="20">
        <f t="shared" si="135"/>
        <v>0.32888888888888884</v>
      </c>
      <c r="DJ47" s="20">
        <f t="shared" si="135"/>
        <v>3.7703247016987533</v>
      </c>
      <c r="DK47" s="20">
        <f t="shared" si="135"/>
        <v>5.191388888888889</v>
      </c>
      <c r="DL47" s="20">
        <f t="shared" si="135"/>
        <v>3.955966370576094</v>
      </c>
      <c r="DM47" s="20">
        <f t="shared" si="135"/>
        <v>9.147355259464982</v>
      </c>
      <c r="DN47" s="20">
        <f t="shared" si="135"/>
        <v>4.51402192613165</v>
      </c>
      <c r="DO47" s="20">
        <f t="shared" si="135"/>
        <v>4.633333333333333</v>
      </c>
      <c r="DP47" s="20">
        <f>AVERAGE(DD133:DD135)</f>
        <v>6.136666666666667</v>
      </c>
      <c r="DR47" s="31"/>
      <c r="DS47" s="45"/>
      <c r="DT47" s="45"/>
      <c r="DU47" s="45"/>
      <c r="DV47" s="45"/>
      <c r="DW47" s="45"/>
      <c r="DX47" s="45"/>
      <c r="DY47" s="20"/>
      <c r="DZ47" s="20"/>
      <c r="EA47" s="20"/>
    </row>
    <row r="48" spans="1:131" ht="12.75">
      <c r="A48" s="41" t="s">
        <v>56</v>
      </c>
      <c r="B48" s="20">
        <v>22.031333333333333</v>
      </c>
      <c r="C48" s="20">
        <v>32.063</v>
      </c>
      <c r="D48" s="20">
        <v>22.313</v>
      </c>
      <c r="E48" s="20"/>
      <c r="F48" s="20">
        <v>33.813</v>
      </c>
      <c r="G48" s="20">
        <v>34.844</v>
      </c>
      <c r="H48" s="20"/>
      <c r="I48" s="42"/>
      <c r="J48" s="20">
        <v>46.188</v>
      </c>
      <c r="K48" s="20">
        <v>33.563</v>
      </c>
      <c r="L48" s="20">
        <v>26.063</v>
      </c>
      <c r="M48" s="43">
        <v>29.438</v>
      </c>
      <c r="N48" s="20">
        <v>23.531</v>
      </c>
      <c r="O48" s="20">
        <v>31.563</v>
      </c>
      <c r="P48" s="20">
        <v>28.063</v>
      </c>
      <c r="Q48" s="41"/>
      <c r="R48" s="21">
        <v>0.255</v>
      </c>
      <c r="S48" s="21">
        <v>0.5</v>
      </c>
      <c r="T48" s="30">
        <v>0.322</v>
      </c>
      <c r="U48" s="21"/>
      <c r="V48" s="21">
        <v>0.465</v>
      </c>
      <c r="W48" s="21">
        <v>0.25</v>
      </c>
      <c r="X48" s="21"/>
      <c r="Y48" s="30"/>
      <c r="Z48" s="21">
        <v>0.485</v>
      </c>
      <c r="AA48" s="21">
        <v>0.385</v>
      </c>
      <c r="AB48" s="21">
        <v>0.39</v>
      </c>
      <c r="AC48" s="21">
        <v>0.335</v>
      </c>
      <c r="AD48" s="22">
        <v>0.232</v>
      </c>
      <c r="AE48" s="22">
        <v>0.39</v>
      </c>
      <c r="AF48" s="21">
        <v>0.357</v>
      </c>
      <c r="AG48" s="20"/>
      <c r="AH48" s="20">
        <f t="shared" si="91"/>
        <v>4.6297697219112175</v>
      </c>
      <c r="AI48" s="20">
        <f t="shared" si="92"/>
        <v>6.237719489754546</v>
      </c>
      <c r="AJ48" s="20">
        <f t="shared" si="92"/>
        <v>5.7724196656657565</v>
      </c>
      <c r="AK48" s="20"/>
      <c r="AL48" s="20">
        <f t="shared" si="93"/>
        <v>5.500842871085085</v>
      </c>
      <c r="AM48" s="20">
        <f t="shared" si="94"/>
        <v>2.869934565491907</v>
      </c>
      <c r="AN48" s="20"/>
      <c r="AO48" s="20"/>
      <c r="AP48" s="20">
        <f t="shared" si="95"/>
        <v>4.200225166709968</v>
      </c>
      <c r="AQ48" s="20">
        <f t="shared" si="96"/>
        <v>4.588386020319995</v>
      </c>
      <c r="AR48" s="20">
        <f t="shared" si="97"/>
        <v>5.9854966811188275</v>
      </c>
      <c r="AS48" s="20">
        <f t="shared" si="98"/>
        <v>4.551939669814526</v>
      </c>
      <c r="AT48" s="20">
        <f t="shared" si="99"/>
        <v>3.9437337979686378</v>
      </c>
      <c r="AU48" s="20">
        <f t="shared" si="100"/>
        <v>4.9424959604600325</v>
      </c>
      <c r="AV48" s="20">
        <f t="shared" si="101"/>
        <v>5.088550760788226</v>
      </c>
      <c r="AW48" s="20"/>
      <c r="AX48" s="20">
        <v>4.39</v>
      </c>
      <c r="AY48" s="20">
        <v>2.13</v>
      </c>
      <c r="AZ48" s="20">
        <v>3.3</v>
      </c>
      <c r="BA48" s="20"/>
      <c r="BB48" s="20">
        <v>3.33</v>
      </c>
      <c r="BC48" s="20">
        <v>4.82</v>
      </c>
      <c r="BD48" s="20"/>
      <c r="BE48" s="20"/>
      <c r="BF48" s="20">
        <v>4.55</v>
      </c>
      <c r="BG48" s="20">
        <v>3.9</v>
      </c>
      <c r="BH48" s="20">
        <v>4.6</v>
      </c>
      <c r="BI48" s="20">
        <v>4.64</v>
      </c>
      <c r="BJ48" s="20">
        <v>4.33</v>
      </c>
      <c r="BK48" s="20">
        <v>3.16</v>
      </c>
      <c r="BL48" s="20">
        <v>4.54</v>
      </c>
      <c r="BO48" s="20">
        <f t="shared" si="102"/>
        <v>4.83301661270312</v>
      </c>
      <c r="BP48" s="20">
        <f t="shared" si="103"/>
        <v>6.3705829148863184</v>
      </c>
      <c r="BQ48" s="20">
        <f t="shared" si="103"/>
        <v>5.962909514632726</v>
      </c>
      <c r="BR48" s="20"/>
      <c r="BS48" s="20">
        <f t="shared" si="104"/>
        <v>5.684020938692219</v>
      </c>
      <c r="BT48" s="20">
        <f t="shared" si="105"/>
        <v>3.0082654115486167</v>
      </c>
      <c r="BU48" s="20"/>
      <c r="BV48" s="20"/>
      <c r="BW48" s="20">
        <f t="shared" si="106"/>
        <v>4.391335411795272</v>
      </c>
      <c r="BX48" s="20">
        <f t="shared" si="107"/>
        <v>4.767333075112475</v>
      </c>
      <c r="BY48" s="20">
        <f t="shared" si="108"/>
        <v>6.2608295284502935</v>
      </c>
      <c r="BZ48" s="20">
        <f t="shared" si="109"/>
        <v>4.763149670493919</v>
      </c>
      <c r="CA48" s="20">
        <f t="shared" si="110"/>
        <v>4.1144974714206795</v>
      </c>
      <c r="CB48" s="20">
        <f t="shared" si="111"/>
        <v>5.098678832810569</v>
      </c>
      <c r="CC48" s="20">
        <f t="shared" si="112"/>
        <v>5.319570965328012</v>
      </c>
      <c r="CE48" s="20">
        <f t="shared" si="113"/>
        <v>9.22301661270312</v>
      </c>
      <c r="CF48" s="20">
        <f t="shared" si="114"/>
        <v>8.50058291488632</v>
      </c>
      <c r="CG48" s="20">
        <f t="shared" si="114"/>
        <v>9.262909514632724</v>
      </c>
      <c r="CH48" s="20"/>
      <c r="CI48" s="20">
        <f t="shared" si="115"/>
        <v>9.01402093869222</v>
      </c>
      <c r="CJ48" s="20">
        <f t="shared" si="116"/>
        <v>7.828265411548617</v>
      </c>
      <c r="CK48" s="20"/>
      <c r="CL48" s="20"/>
      <c r="CM48" s="20">
        <f t="shared" si="117"/>
        <v>8.941335411795272</v>
      </c>
      <c r="CN48" s="20">
        <f t="shared" si="118"/>
        <v>8.667333075112476</v>
      </c>
      <c r="CO48" s="20">
        <f t="shared" si="119"/>
        <v>10.860829528450292</v>
      </c>
      <c r="CP48" s="20">
        <f t="shared" si="120"/>
        <v>9.403149670493919</v>
      </c>
      <c r="CQ48" s="20">
        <f t="shared" si="121"/>
        <v>8.444497471420679</v>
      </c>
      <c r="CR48" s="20">
        <f t="shared" si="122"/>
        <v>8.25867883281057</v>
      </c>
      <c r="CS48" s="20">
        <f t="shared" si="123"/>
        <v>9.859570965328011</v>
      </c>
      <c r="CU48" s="20">
        <f t="shared" si="34"/>
        <v>30.28944444444444</v>
      </c>
      <c r="CV48" s="20">
        <f t="shared" si="35"/>
        <v>0.3638333333333334</v>
      </c>
      <c r="CW48" s="20">
        <f t="shared" si="36"/>
        <v>4.859292864257394</v>
      </c>
      <c r="CX48" s="20">
        <f t="shared" si="37"/>
        <v>3.9741666666666657</v>
      </c>
      <c r="CY48" s="20">
        <f t="shared" si="38"/>
        <v>5.047849195656185</v>
      </c>
      <c r="CZ48" s="20">
        <f t="shared" si="39"/>
        <v>9.022015862322851</v>
      </c>
      <c r="DA48" s="43">
        <f t="shared" si="40"/>
        <v>4.042015862322851</v>
      </c>
      <c r="DB48" s="20">
        <v>4.98</v>
      </c>
      <c r="DC48" s="43">
        <f t="shared" si="41"/>
        <v>2.1499999999999995</v>
      </c>
      <c r="DD48" s="20">
        <v>7.13</v>
      </c>
      <c r="DF48" s="31">
        <v>2006</v>
      </c>
      <c r="DG48" s="31" t="s">
        <v>8</v>
      </c>
      <c r="DH48" s="20">
        <f aca="true" t="shared" si="136" ref="DH48:DO48">AVERAGE(CU136:CU138)</f>
        <v>36.592222222222226</v>
      </c>
      <c r="DI48" s="20">
        <f t="shared" si="136"/>
        <v>0.33794444444444444</v>
      </c>
      <c r="DJ48" s="20">
        <f t="shared" si="136"/>
        <v>3.7846946631553635</v>
      </c>
      <c r="DK48" s="20">
        <f t="shared" si="136"/>
        <v>5.818888888888889</v>
      </c>
      <c r="DL48" s="20">
        <f t="shared" si="136"/>
        <v>3.9930432445508295</v>
      </c>
      <c r="DM48" s="20">
        <f t="shared" si="136"/>
        <v>9.811932133439718</v>
      </c>
      <c r="DN48" s="20">
        <f t="shared" si="136"/>
        <v>5.111932133439718</v>
      </c>
      <c r="DO48" s="20">
        <f t="shared" si="136"/>
        <v>4.7</v>
      </c>
      <c r="DP48" s="20">
        <f>AVERAGE(DD136:DD138)</f>
        <v>6.2</v>
      </c>
      <c r="DR48" s="31"/>
      <c r="DS48" s="46"/>
      <c r="DT48" s="46"/>
      <c r="DU48" s="46"/>
      <c r="DV48" s="46"/>
      <c r="DW48" s="46"/>
      <c r="DX48" s="46"/>
      <c r="DY48" s="20"/>
      <c r="DZ48" s="20"/>
      <c r="EA48" s="20"/>
    </row>
    <row r="49" spans="1:131" ht="12.75">
      <c r="A49" s="41" t="s">
        <v>57</v>
      </c>
      <c r="B49" s="20">
        <v>20.968666666666667</v>
      </c>
      <c r="C49" s="20">
        <v>30.938</v>
      </c>
      <c r="D49" s="20">
        <v>23.063</v>
      </c>
      <c r="E49" s="20"/>
      <c r="F49" s="20">
        <v>31.25</v>
      </c>
      <c r="G49" s="20">
        <v>31.281</v>
      </c>
      <c r="H49" s="20"/>
      <c r="I49" s="42"/>
      <c r="J49" s="20">
        <v>45.875</v>
      </c>
      <c r="K49" s="20">
        <v>33.813</v>
      </c>
      <c r="L49" s="20">
        <v>26</v>
      </c>
      <c r="M49" s="43">
        <v>28.188</v>
      </c>
      <c r="N49" s="20">
        <v>22.375</v>
      </c>
      <c r="O49" s="20">
        <v>30.625</v>
      </c>
      <c r="P49" s="20">
        <v>27</v>
      </c>
      <c r="Q49" s="41"/>
      <c r="R49" s="21">
        <v>0.255</v>
      </c>
      <c r="S49" s="21">
        <v>0.5</v>
      </c>
      <c r="T49" s="30">
        <v>0.322</v>
      </c>
      <c r="U49" s="21"/>
      <c r="V49" s="21">
        <v>0.465</v>
      </c>
      <c r="W49" s="21">
        <v>0.25</v>
      </c>
      <c r="X49" s="21"/>
      <c r="Y49" s="30"/>
      <c r="Z49" s="21">
        <v>0.485</v>
      </c>
      <c r="AA49" s="21">
        <v>0.385</v>
      </c>
      <c r="AB49" s="21">
        <v>0.39</v>
      </c>
      <c r="AC49" s="21">
        <v>0.335</v>
      </c>
      <c r="AD49" s="22">
        <v>0.232</v>
      </c>
      <c r="AE49" s="22">
        <v>0.39</v>
      </c>
      <c r="AF49" s="21">
        <v>0.357</v>
      </c>
      <c r="AG49" s="20"/>
      <c r="AH49" s="20">
        <f t="shared" si="91"/>
        <v>4.8644008520649855</v>
      </c>
      <c r="AI49" s="20">
        <f t="shared" si="92"/>
        <v>6.4645419872002075</v>
      </c>
      <c r="AJ49" s="20">
        <f t="shared" si="92"/>
        <v>5.5847027706716394</v>
      </c>
      <c r="AK49" s="20"/>
      <c r="AL49" s="20">
        <f t="shared" si="93"/>
        <v>5.952</v>
      </c>
      <c r="AM49" s="20">
        <f t="shared" si="94"/>
        <v>3.196828745884083</v>
      </c>
      <c r="AN49" s="20"/>
      <c r="AO49" s="20"/>
      <c r="AP49" s="20">
        <f t="shared" si="95"/>
        <v>4.228882833787466</v>
      </c>
      <c r="AQ49" s="20">
        <f t="shared" si="96"/>
        <v>4.554461301866146</v>
      </c>
      <c r="AR49" s="20">
        <f t="shared" si="97"/>
        <v>6</v>
      </c>
      <c r="AS49" s="20">
        <f t="shared" si="98"/>
        <v>4.753795941535405</v>
      </c>
      <c r="AT49" s="20">
        <f t="shared" si="99"/>
        <v>4.147486033519553</v>
      </c>
      <c r="AU49" s="20">
        <f t="shared" si="100"/>
        <v>5.093877551020408</v>
      </c>
      <c r="AV49" s="20">
        <f t="shared" si="101"/>
        <v>5.288888888888888</v>
      </c>
      <c r="AW49" s="20"/>
      <c r="AX49" s="20">
        <v>4.39</v>
      </c>
      <c r="AY49" s="20">
        <v>2.13</v>
      </c>
      <c r="AZ49" s="20">
        <v>3.47</v>
      </c>
      <c r="BA49" s="20"/>
      <c r="BB49" s="20">
        <v>3.33</v>
      </c>
      <c r="BC49" s="20">
        <v>4.85</v>
      </c>
      <c r="BD49" s="20"/>
      <c r="BE49" s="20"/>
      <c r="BF49" s="20">
        <v>4.55</v>
      </c>
      <c r="BG49" s="20">
        <v>3.9</v>
      </c>
      <c r="BH49" s="20">
        <v>4.69</v>
      </c>
      <c r="BI49" s="20">
        <v>4.75</v>
      </c>
      <c r="BJ49" s="20">
        <v>4.33</v>
      </c>
      <c r="BK49" s="20">
        <v>3.06</v>
      </c>
      <c r="BL49" s="20">
        <v>4.54</v>
      </c>
      <c r="BO49" s="20">
        <f t="shared" si="102"/>
        <v>5.077948049470638</v>
      </c>
      <c r="BP49" s="20">
        <f t="shared" si="103"/>
        <v>6.602236731527572</v>
      </c>
      <c r="BQ49" s="20">
        <f t="shared" si="103"/>
        <v>5.778491956813945</v>
      </c>
      <c r="BR49" s="20"/>
      <c r="BS49" s="20">
        <f t="shared" si="104"/>
        <v>6.150201600000001</v>
      </c>
      <c r="BT49" s="20">
        <f t="shared" si="105"/>
        <v>3.351874940059461</v>
      </c>
      <c r="BU49" s="20"/>
      <c r="BV49" s="20"/>
      <c r="BW49" s="20">
        <f t="shared" si="106"/>
        <v>4.421297002724796</v>
      </c>
      <c r="BX49" s="20">
        <f t="shared" si="107"/>
        <v>4.732085292638925</v>
      </c>
      <c r="BY49" s="20">
        <f t="shared" si="108"/>
        <v>6.2814</v>
      </c>
      <c r="BZ49" s="20">
        <f t="shared" si="109"/>
        <v>4.979601248758337</v>
      </c>
      <c r="CA49" s="20">
        <f t="shared" si="110"/>
        <v>4.327072178770949</v>
      </c>
      <c r="CB49" s="20">
        <f t="shared" si="111"/>
        <v>5.249750204081632</v>
      </c>
      <c r="CC49" s="20">
        <f t="shared" si="112"/>
        <v>5.5290044444444435</v>
      </c>
      <c r="CE49" s="20">
        <f t="shared" si="113"/>
        <v>9.467948049470639</v>
      </c>
      <c r="CF49" s="20">
        <f t="shared" si="114"/>
        <v>8.732236731527571</v>
      </c>
      <c r="CG49" s="20">
        <f t="shared" si="114"/>
        <v>9.248491956813945</v>
      </c>
      <c r="CH49" s="20"/>
      <c r="CI49" s="20">
        <f t="shared" si="115"/>
        <v>9.480201600000001</v>
      </c>
      <c r="CJ49" s="20">
        <f t="shared" si="116"/>
        <v>8.201874940059461</v>
      </c>
      <c r="CK49" s="20"/>
      <c r="CL49" s="20"/>
      <c r="CM49" s="20">
        <f t="shared" si="117"/>
        <v>8.971297002724796</v>
      </c>
      <c r="CN49" s="20">
        <f t="shared" si="118"/>
        <v>8.632085292638925</v>
      </c>
      <c r="CO49" s="20">
        <f t="shared" si="119"/>
        <v>10.9714</v>
      </c>
      <c r="CP49" s="20">
        <f t="shared" si="120"/>
        <v>9.729601248758337</v>
      </c>
      <c r="CQ49" s="20">
        <f t="shared" si="121"/>
        <v>8.65707217877095</v>
      </c>
      <c r="CR49" s="20">
        <f t="shared" si="122"/>
        <v>8.309750204081633</v>
      </c>
      <c r="CS49" s="20">
        <f t="shared" si="123"/>
        <v>10.069004444444444</v>
      </c>
      <c r="CU49" s="20">
        <f t="shared" si="34"/>
        <v>29.281388888888888</v>
      </c>
      <c r="CV49" s="20">
        <f t="shared" si="35"/>
        <v>0.3638333333333334</v>
      </c>
      <c r="CW49" s="20">
        <f t="shared" si="36"/>
        <v>5.010822242203233</v>
      </c>
      <c r="CX49" s="20">
        <f t="shared" si="37"/>
        <v>3.999166666666667</v>
      </c>
      <c r="CY49" s="20">
        <f t="shared" si="38"/>
        <v>5.206746970774224</v>
      </c>
      <c r="CZ49" s="20">
        <f t="shared" si="39"/>
        <v>9.205913637440892</v>
      </c>
      <c r="DA49" s="43">
        <f t="shared" si="40"/>
        <v>4.0559136374408915</v>
      </c>
      <c r="DB49" s="20">
        <v>5.15</v>
      </c>
      <c r="DC49" s="43">
        <f t="shared" si="41"/>
        <v>1.9799999999999995</v>
      </c>
      <c r="DD49" s="20">
        <v>7.13</v>
      </c>
      <c r="DG49" s="31" t="s">
        <v>9</v>
      </c>
      <c r="DH49" s="20">
        <f aca="true" t="shared" si="137" ref="DH49:DO49">AVERAGE(CU139:CU141)</f>
        <v>36.29777777777778</v>
      </c>
      <c r="DI49" s="20">
        <f t="shared" si="137"/>
        <v>0.34452777777777777</v>
      </c>
      <c r="DJ49" s="20">
        <f t="shared" si="137"/>
        <v>3.8743585430031717</v>
      </c>
      <c r="DK49" s="20">
        <f t="shared" si="137"/>
        <v>6.2236111111111105</v>
      </c>
      <c r="DL49" s="20">
        <f t="shared" si="137"/>
        <v>4.103241628115762</v>
      </c>
      <c r="DM49" s="20">
        <f t="shared" si="137"/>
        <v>10.326852739226874</v>
      </c>
      <c r="DN49" s="20">
        <f t="shared" si="137"/>
        <v>5.136852739226875</v>
      </c>
      <c r="DO49" s="20">
        <f t="shared" si="137"/>
        <v>5.19</v>
      </c>
      <c r="DP49" s="20">
        <f>AVERAGE(DD139:DD141)</f>
        <v>6.633333333333333</v>
      </c>
      <c r="DR49" s="31"/>
      <c r="DS49" s="46"/>
      <c r="DT49" s="46"/>
      <c r="DU49" s="46"/>
      <c r="DV49" s="46"/>
      <c r="DW49" s="46"/>
      <c r="DX49" s="46"/>
      <c r="DY49" s="20"/>
      <c r="DZ49" s="20"/>
      <c r="EA49" s="20"/>
    </row>
    <row r="50" spans="1:131" ht="12.75">
      <c r="A50" s="41" t="s">
        <v>58</v>
      </c>
      <c r="B50" s="20">
        <v>20.906333333333333</v>
      </c>
      <c r="C50" s="20">
        <v>30.375</v>
      </c>
      <c r="D50" s="20">
        <v>23.094</v>
      </c>
      <c r="E50" s="20"/>
      <c r="F50" s="20">
        <v>34.875</v>
      </c>
      <c r="G50" s="20">
        <v>30.625</v>
      </c>
      <c r="H50" s="20"/>
      <c r="I50" s="42"/>
      <c r="J50" s="20">
        <v>46.375</v>
      </c>
      <c r="K50" s="20">
        <v>32.625</v>
      </c>
      <c r="L50" s="20">
        <v>24.875</v>
      </c>
      <c r="M50" s="43">
        <v>29.5</v>
      </c>
      <c r="N50" s="20">
        <v>22.625</v>
      </c>
      <c r="O50" s="20">
        <v>30.938</v>
      </c>
      <c r="P50" s="20">
        <v>27.188</v>
      </c>
      <c r="Q50" s="41"/>
      <c r="R50" s="21">
        <v>0.255</v>
      </c>
      <c r="S50" s="21">
        <v>0.5</v>
      </c>
      <c r="T50" s="30">
        <v>0.322</v>
      </c>
      <c r="U50" s="21"/>
      <c r="V50" s="21">
        <v>0.465</v>
      </c>
      <c r="W50" s="21">
        <v>0.25</v>
      </c>
      <c r="X50" s="21"/>
      <c r="Y50" s="30"/>
      <c r="Z50" s="21">
        <v>0.485</v>
      </c>
      <c r="AA50" s="21">
        <v>0.385</v>
      </c>
      <c r="AB50" s="21">
        <v>0.39</v>
      </c>
      <c r="AC50" s="21">
        <v>0.335</v>
      </c>
      <c r="AD50" s="22">
        <v>0.233</v>
      </c>
      <c r="AE50" s="22">
        <v>0.39</v>
      </c>
      <c r="AF50" s="21">
        <v>0.357</v>
      </c>
      <c r="AG50" s="20"/>
      <c r="AH50" s="20">
        <f t="shared" si="91"/>
        <v>4.8789043192652946</v>
      </c>
      <c r="AI50" s="20">
        <f t="shared" si="92"/>
        <v>6.584362139917696</v>
      </c>
      <c r="AJ50" s="20">
        <f t="shared" si="92"/>
        <v>5.577206200744782</v>
      </c>
      <c r="AK50" s="20"/>
      <c r="AL50" s="20">
        <f t="shared" si="93"/>
        <v>5.333333333333333</v>
      </c>
      <c r="AM50" s="20">
        <f t="shared" si="94"/>
        <v>3.2653061224489797</v>
      </c>
      <c r="AN50" s="20"/>
      <c r="AO50" s="20"/>
      <c r="AP50" s="20">
        <f t="shared" si="95"/>
        <v>4.183288409703504</v>
      </c>
      <c r="AQ50" s="20">
        <f t="shared" si="96"/>
        <v>4.7203065134099615</v>
      </c>
      <c r="AR50" s="20">
        <f t="shared" si="97"/>
        <v>6.271356783919598</v>
      </c>
      <c r="AS50" s="20">
        <f t="shared" si="98"/>
        <v>4.5423728813559325</v>
      </c>
      <c r="AT50" s="20">
        <f t="shared" si="99"/>
        <v>4.119337016574586</v>
      </c>
      <c r="AU50" s="20">
        <f t="shared" si="100"/>
        <v>5.042342750016162</v>
      </c>
      <c r="AV50" s="20">
        <f t="shared" si="101"/>
        <v>5.25231719876416</v>
      </c>
      <c r="AW50" s="20"/>
      <c r="AX50" s="20">
        <v>4.39</v>
      </c>
      <c r="AY50" s="20">
        <v>2.13</v>
      </c>
      <c r="AZ50" s="20">
        <v>3.73</v>
      </c>
      <c r="BA50" s="20"/>
      <c r="BB50" s="20">
        <v>3</v>
      </c>
      <c r="BC50" s="20">
        <v>4.89</v>
      </c>
      <c r="BD50" s="20"/>
      <c r="BE50" s="20"/>
      <c r="BF50" s="20">
        <v>5.01</v>
      </c>
      <c r="BG50" s="20">
        <v>3.9</v>
      </c>
      <c r="BH50" s="20">
        <v>4.54</v>
      </c>
      <c r="BI50" s="20">
        <v>4.67</v>
      </c>
      <c r="BJ50" s="20">
        <v>4.33</v>
      </c>
      <c r="BK50" s="20">
        <v>3.06</v>
      </c>
      <c r="BL50" s="20">
        <v>4.54</v>
      </c>
      <c r="BO50" s="20">
        <f t="shared" si="102"/>
        <v>5.093088218881041</v>
      </c>
      <c r="BP50" s="20">
        <f t="shared" si="103"/>
        <v>6.724609053497943</v>
      </c>
      <c r="BQ50" s="20">
        <f t="shared" si="103"/>
        <v>5.785235992032563</v>
      </c>
      <c r="BR50" s="20"/>
      <c r="BS50" s="20">
        <f t="shared" si="104"/>
        <v>5.493333333333333</v>
      </c>
      <c r="BT50" s="20">
        <f t="shared" si="105"/>
        <v>3.4249795918367347</v>
      </c>
      <c r="BU50" s="20"/>
      <c r="BV50" s="20"/>
      <c r="BW50" s="20">
        <f t="shared" si="106"/>
        <v>4.392871159029649</v>
      </c>
      <c r="BX50" s="20">
        <f t="shared" si="107"/>
        <v>4.90439846743295</v>
      </c>
      <c r="BY50" s="20">
        <f t="shared" si="108"/>
        <v>6.5560763819095484</v>
      </c>
      <c r="BZ50" s="20">
        <f t="shared" si="109"/>
        <v>4.7545016949152545</v>
      </c>
      <c r="CA50" s="20">
        <f t="shared" si="110"/>
        <v>4.297704309392265</v>
      </c>
      <c r="CB50" s="20">
        <f t="shared" si="111"/>
        <v>5.196638438166656</v>
      </c>
      <c r="CC50" s="20">
        <f t="shared" si="112"/>
        <v>5.490772399588054</v>
      </c>
      <c r="CE50" s="20">
        <f t="shared" si="113"/>
        <v>9.48308821888104</v>
      </c>
      <c r="CF50" s="20">
        <f t="shared" si="114"/>
        <v>8.854609053497942</v>
      </c>
      <c r="CG50" s="20">
        <f t="shared" si="114"/>
        <v>9.515235992032563</v>
      </c>
      <c r="CH50" s="20"/>
      <c r="CI50" s="20">
        <f t="shared" si="115"/>
        <v>8.493333333333332</v>
      </c>
      <c r="CJ50" s="20">
        <f t="shared" si="116"/>
        <v>8.314979591836735</v>
      </c>
      <c r="CK50" s="20"/>
      <c r="CL50" s="20"/>
      <c r="CM50" s="20">
        <f t="shared" si="117"/>
        <v>9.40287115902965</v>
      </c>
      <c r="CN50" s="20">
        <f t="shared" si="118"/>
        <v>8.80439846743295</v>
      </c>
      <c r="CO50" s="20">
        <f t="shared" si="119"/>
        <v>11.096076381909548</v>
      </c>
      <c r="CP50" s="20">
        <f t="shared" si="120"/>
        <v>9.424501694915254</v>
      </c>
      <c r="CQ50" s="20">
        <f t="shared" si="121"/>
        <v>8.627704309392264</v>
      </c>
      <c r="CR50" s="20">
        <f t="shared" si="122"/>
        <v>8.256638438166656</v>
      </c>
      <c r="CS50" s="20">
        <f t="shared" si="123"/>
        <v>10.030772399588054</v>
      </c>
      <c r="CU50" s="20">
        <f t="shared" si="34"/>
        <v>29.50011111111111</v>
      </c>
      <c r="CV50" s="20">
        <f t="shared" si="35"/>
        <v>0.36391666666666667</v>
      </c>
      <c r="CW50" s="20">
        <f t="shared" si="36"/>
        <v>4.980869472454499</v>
      </c>
      <c r="CX50" s="20">
        <f t="shared" si="37"/>
        <v>4.015833333333333</v>
      </c>
      <c r="CY50" s="20">
        <f t="shared" si="38"/>
        <v>5.176184086667999</v>
      </c>
      <c r="CZ50" s="20">
        <f t="shared" si="39"/>
        <v>9.192017420001335</v>
      </c>
      <c r="DA50" s="43">
        <f t="shared" si="40"/>
        <v>4.112017420001335</v>
      </c>
      <c r="DB50" s="20">
        <v>5.08</v>
      </c>
      <c r="DC50" s="43">
        <f t="shared" si="41"/>
        <v>2.2299999999999995</v>
      </c>
      <c r="DD50" s="20">
        <v>7.31</v>
      </c>
      <c r="DG50" s="31" t="s">
        <v>10</v>
      </c>
      <c r="DH50" s="20">
        <f aca="true" t="shared" si="138" ref="DH50:DO50">AVERAGE(CU142:CU144)</f>
        <v>38.486111111111114</v>
      </c>
      <c r="DI50" s="20">
        <f t="shared" si="138"/>
        <v>0.3449166666666667</v>
      </c>
      <c r="DJ50" s="20">
        <f t="shared" si="138"/>
        <v>3.6641464935785506</v>
      </c>
      <c r="DK50" s="20">
        <f t="shared" si="138"/>
        <v>6.0388888888888905</v>
      </c>
      <c r="DL50" s="20">
        <f t="shared" si="138"/>
        <v>3.876112938249245</v>
      </c>
      <c r="DM50" s="20">
        <f t="shared" si="138"/>
        <v>9.915001827138134</v>
      </c>
      <c r="DN50" s="20">
        <f t="shared" si="138"/>
        <v>5.008335160471467</v>
      </c>
      <c r="DO50" s="20">
        <f t="shared" si="138"/>
        <v>4.906666666666666</v>
      </c>
      <c r="DP50" s="20">
        <f>AVERAGE(DD142:DD144)</f>
        <v>6.336666666666666</v>
      </c>
      <c r="DR50" s="31"/>
      <c r="DS50" s="46"/>
      <c r="DT50" s="46"/>
      <c r="DU50" s="46"/>
      <c r="DV50" s="46"/>
      <c r="DW50" s="46"/>
      <c r="DX50" s="46"/>
      <c r="DY50" s="20"/>
      <c r="DZ50" s="20"/>
      <c r="EA50" s="20"/>
    </row>
    <row r="51" spans="1:131" ht="12.75">
      <c r="A51" s="41" t="s">
        <v>59</v>
      </c>
      <c r="B51" s="20">
        <v>22</v>
      </c>
      <c r="C51" s="20">
        <v>32.25</v>
      </c>
      <c r="D51" s="20">
        <v>23.375</v>
      </c>
      <c r="E51" s="20"/>
      <c r="F51" s="20">
        <v>36.188</v>
      </c>
      <c r="G51" s="20">
        <v>30.813</v>
      </c>
      <c r="H51" s="20"/>
      <c r="I51" s="42"/>
      <c r="J51" s="20">
        <v>47.063</v>
      </c>
      <c r="K51" s="20">
        <v>32.25</v>
      </c>
      <c r="L51" s="20">
        <v>25.375</v>
      </c>
      <c r="M51" s="43">
        <v>29.063</v>
      </c>
      <c r="N51" s="20">
        <v>24.625</v>
      </c>
      <c r="O51" s="20">
        <v>31.438</v>
      </c>
      <c r="P51" s="20">
        <v>27.75</v>
      </c>
      <c r="Q51" s="41"/>
      <c r="R51" s="21">
        <v>0.255</v>
      </c>
      <c r="S51" s="21">
        <v>0.5</v>
      </c>
      <c r="T51" s="30">
        <v>0.322</v>
      </c>
      <c r="U51" s="21"/>
      <c r="V51" s="21">
        <v>0.465</v>
      </c>
      <c r="W51" s="21">
        <v>0.25</v>
      </c>
      <c r="X51" s="21"/>
      <c r="Y51" s="30"/>
      <c r="Z51" s="21">
        <v>0.485</v>
      </c>
      <c r="AA51" s="21">
        <v>0.385</v>
      </c>
      <c r="AB51" s="21">
        <v>0.39</v>
      </c>
      <c r="AC51" s="21">
        <v>0.335</v>
      </c>
      <c r="AD51" s="22">
        <v>0.233</v>
      </c>
      <c r="AE51" s="22">
        <v>0.39</v>
      </c>
      <c r="AF51" s="21">
        <v>0.357</v>
      </c>
      <c r="AG51" s="20"/>
      <c r="AH51" s="20">
        <f t="shared" si="91"/>
        <v>4.636363636363637</v>
      </c>
      <c r="AI51" s="20">
        <f t="shared" si="92"/>
        <v>6.2015503875969</v>
      </c>
      <c r="AJ51" s="20">
        <f t="shared" si="92"/>
        <v>5.510160427807487</v>
      </c>
      <c r="AK51" s="20"/>
      <c r="AL51" s="20">
        <f t="shared" si="93"/>
        <v>5.139825356471758</v>
      </c>
      <c r="AM51" s="20">
        <f t="shared" si="94"/>
        <v>3.245383442053679</v>
      </c>
      <c r="AN51" s="20"/>
      <c r="AO51" s="20"/>
      <c r="AP51" s="20">
        <f t="shared" si="95"/>
        <v>4.122134160593247</v>
      </c>
      <c r="AQ51" s="20">
        <f t="shared" si="96"/>
        <v>4.775193798449612</v>
      </c>
      <c r="AR51" s="20">
        <f t="shared" si="97"/>
        <v>6.147783251231527</v>
      </c>
      <c r="AS51" s="20">
        <f t="shared" si="98"/>
        <v>4.610673364759316</v>
      </c>
      <c r="AT51" s="20">
        <f t="shared" si="99"/>
        <v>3.7847715736040612</v>
      </c>
      <c r="AU51" s="20">
        <f t="shared" si="100"/>
        <v>4.962147719320567</v>
      </c>
      <c r="AV51" s="20">
        <f t="shared" si="101"/>
        <v>5.145945945945945</v>
      </c>
      <c r="AW51" s="20"/>
      <c r="AX51" s="20">
        <v>5.03</v>
      </c>
      <c r="AY51" s="20">
        <v>2.13</v>
      </c>
      <c r="AZ51" s="20">
        <v>3.41</v>
      </c>
      <c r="BA51" s="20"/>
      <c r="BB51" s="20">
        <v>3.6</v>
      </c>
      <c r="BC51" s="20">
        <v>4.89</v>
      </c>
      <c r="BD51" s="20"/>
      <c r="BE51" s="20"/>
      <c r="BF51" s="20">
        <v>5.09</v>
      </c>
      <c r="BG51" s="20">
        <v>3.9</v>
      </c>
      <c r="BH51" s="20">
        <v>4.72</v>
      </c>
      <c r="BI51" s="20">
        <v>5.04</v>
      </c>
      <c r="BJ51" s="20">
        <v>4.33</v>
      </c>
      <c r="BK51" s="20">
        <v>3.06</v>
      </c>
      <c r="BL51" s="20">
        <v>4.54</v>
      </c>
      <c r="BO51" s="20">
        <f t="shared" si="102"/>
        <v>4.869572727272728</v>
      </c>
      <c r="BP51" s="20">
        <f t="shared" si="103"/>
        <v>6.333643410852714</v>
      </c>
      <c r="BQ51" s="20">
        <f t="shared" si="103"/>
        <v>5.6980568983957225</v>
      </c>
      <c r="BR51" s="20"/>
      <c r="BS51" s="20">
        <f t="shared" si="104"/>
        <v>5.3248590693047415</v>
      </c>
      <c r="BT51" s="20">
        <f t="shared" si="105"/>
        <v>3.4040826923701037</v>
      </c>
      <c r="BU51" s="20"/>
      <c r="BV51" s="20"/>
      <c r="BW51" s="20">
        <f t="shared" si="106"/>
        <v>4.331950789367443</v>
      </c>
      <c r="BX51" s="20">
        <f t="shared" si="107"/>
        <v>4.961426356589146</v>
      </c>
      <c r="BY51" s="20">
        <f t="shared" si="108"/>
        <v>6.437958620689654</v>
      </c>
      <c r="BZ51" s="20">
        <f t="shared" si="109"/>
        <v>4.843051302343186</v>
      </c>
      <c r="CA51" s="20">
        <f t="shared" si="110"/>
        <v>3.9486521827411165</v>
      </c>
      <c r="CB51" s="20">
        <f t="shared" si="111"/>
        <v>5.113989439531776</v>
      </c>
      <c r="CC51" s="20">
        <f t="shared" si="112"/>
        <v>5.379571891891891</v>
      </c>
      <c r="CE51" s="20">
        <f t="shared" si="113"/>
        <v>9.899572727272728</v>
      </c>
      <c r="CF51" s="20">
        <f t="shared" si="114"/>
        <v>8.463643410852715</v>
      </c>
      <c r="CG51" s="20">
        <f t="shared" si="114"/>
        <v>9.108056898395724</v>
      </c>
      <c r="CH51" s="20"/>
      <c r="CI51" s="20">
        <f t="shared" si="115"/>
        <v>8.924859069304741</v>
      </c>
      <c r="CJ51" s="20">
        <f t="shared" si="116"/>
        <v>8.294082692370104</v>
      </c>
      <c r="CK51" s="20"/>
      <c r="CL51" s="20"/>
      <c r="CM51" s="20">
        <f t="shared" si="117"/>
        <v>9.421950789367443</v>
      </c>
      <c r="CN51" s="20">
        <f t="shared" si="118"/>
        <v>8.861426356589146</v>
      </c>
      <c r="CO51" s="20">
        <f t="shared" si="119"/>
        <v>11.157958620689655</v>
      </c>
      <c r="CP51" s="20">
        <f t="shared" si="120"/>
        <v>9.883051302343187</v>
      </c>
      <c r="CQ51" s="20">
        <f t="shared" si="121"/>
        <v>8.278652182741116</v>
      </c>
      <c r="CR51" s="20">
        <f t="shared" si="122"/>
        <v>8.173989439531777</v>
      </c>
      <c r="CS51" s="20">
        <f t="shared" si="123"/>
        <v>9.919571891891891</v>
      </c>
      <c r="CU51" s="20">
        <f t="shared" si="34"/>
        <v>30.1825</v>
      </c>
      <c r="CV51" s="20">
        <f t="shared" si="35"/>
        <v>0.36391666666666667</v>
      </c>
      <c r="CW51" s="20">
        <f t="shared" si="36"/>
        <v>4.856827755349812</v>
      </c>
      <c r="CX51" s="20">
        <f t="shared" si="37"/>
        <v>4.145</v>
      </c>
      <c r="CY51" s="20">
        <f t="shared" si="38"/>
        <v>5.0539012817791855</v>
      </c>
      <c r="CZ51" s="20">
        <f t="shared" si="39"/>
        <v>9.198901281779186</v>
      </c>
      <c r="DA51" s="43">
        <f t="shared" si="40"/>
        <v>4.108901281779186</v>
      </c>
      <c r="DB51" s="20">
        <v>5.09</v>
      </c>
      <c r="DC51" s="43">
        <f t="shared" si="41"/>
        <v>2.1500000000000004</v>
      </c>
      <c r="DD51" s="20">
        <v>7.24</v>
      </c>
      <c r="DG51" s="31" t="s">
        <v>11</v>
      </c>
      <c r="DH51" s="20">
        <f aca="true" t="shared" si="139" ref="DH51:DO51">AVERAGE(CU145:CU147)</f>
        <v>40.14397435897436</v>
      </c>
      <c r="DI51" s="20">
        <f t="shared" si="139"/>
        <v>0.3362051282051282</v>
      </c>
      <c r="DJ51" s="20">
        <f t="shared" si="139"/>
        <v>3.434985564990491</v>
      </c>
      <c r="DK51" s="20">
        <f t="shared" si="139"/>
        <v>6.153589743589744</v>
      </c>
      <c r="DL51" s="20">
        <f t="shared" si="139"/>
        <v>3.637221872283988</v>
      </c>
      <c r="DM51" s="20">
        <f t="shared" si="139"/>
        <v>9.790811615873732</v>
      </c>
      <c r="DN51" s="20">
        <f t="shared" si="139"/>
        <v>5.094144949207066</v>
      </c>
      <c r="DO51" s="20">
        <f t="shared" si="139"/>
        <v>4.696666666666666</v>
      </c>
      <c r="DP51" s="20">
        <f>AVERAGE(DD145:DD147)</f>
        <v>6.066666666666666</v>
      </c>
      <c r="DR51" s="31"/>
      <c r="DS51" s="46"/>
      <c r="DT51" s="46"/>
      <c r="DU51" s="46"/>
      <c r="DV51" s="46"/>
      <c r="DW51" s="46"/>
      <c r="DX51" s="46"/>
      <c r="DY51" s="20"/>
      <c r="DZ51" s="20"/>
      <c r="EA51" s="20"/>
    </row>
    <row r="52" spans="1:131" ht="12.75">
      <c r="A52" s="41" t="s">
        <v>60</v>
      </c>
      <c r="B52" s="20">
        <v>20.218666666666667</v>
      </c>
      <c r="C52" s="20">
        <v>28.938</v>
      </c>
      <c r="D52" s="20">
        <v>22.375</v>
      </c>
      <c r="E52" s="20"/>
      <c r="F52" s="20">
        <v>32.875</v>
      </c>
      <c r="G52" s="20">
        <v>27.438</v>
      </c>
      <c r="H52" s="20"/>
      <c r="I52" s="42"/>
      <c r="J52" s="20">
        <v>41.625</v>
      </c>
      <c r="K52" s="20">
        <v>27.688</v>
      </c>
      <c r="L52" s="20">
        <v>23</v>
      </c>
      <c r="M52" s="43">
        <v>26.938</v>
      </c>
      <c r="N52" s="20">
        <v>22.313</v>
      </c>
      <c r="O52" s="20">
        <v>26</v>
      </c>
      <c r="P52" s="20">
        <v>26.938</v>
      </c>
      <c r="Q52" s="41"/>
      <c r="R52" s="21">
        <v>0.255</v>
      </c>
      <c r="S52" s="21">
        <v>0.5</v>
      </c>
      <c r="T52" s="30">
        <v>0.322</v>
      </c>
      <c r="U52" s="21"/>
      <c r="V52" s="21">
        <v>0.465</v>
      </c>
      <c r="W52" s="21">
        <v>0.25</v>
      </c>
      <c r="X52" s="21"/>
      <c r="Y52" s="30"/>
      <c r="Z52" s="21">
        <v>0.5</v>
      </c>
      <c r="AA52" s="21">
        <v>0.385</v>
      </c>
      <c r="AB52" s="21">
        <v>0.39</v>
      </c>
      <c r="AC52" s="21">
        <v>0.335</v>
      </c>
      <c r="AD52" s="22">
        <v>0.233</v>
      </c>
      <c r="AE52" s="22">
        <v>0.39</v>
      </c>
      <c r="AF52" s="21">
        <v>0.357</v>
      </c>
      <c r="AG52" s="20"/>
      <c r="AH52" s="20">
        <f t="shared" si="91"/>
        <v>5.044843049327354</v>
      </c>
      <c r="AI52" s="20">
        <f t="shared" si="92"/>
        <v>6.911327666044648</v>
      </c>
      <c r="AJ52" s="20">
        <f t="shared" si="92"/>
        <v>5.756424581005587</v>
      </c>
      <c r="AK52" s="20"/>
      <c r="AL52" s="20">
        <f t="shared" si="93"/>
        <v>5.657794676806084</v>
      </c>
      <c r="AM52" s="20">
        <f t="shared" si="94"/>
        <v>3.6445805087834393</v>
      </c>
      <c r="AN52" s="20"/>
      <c r="AO52" s="20"/>
      <c r="AP52" s="20">
        <f t="shared" si="95"/>
        <v>4.804804804804805</v>
      </c>
      <c r="AQ52" s="20">
        <f t="shared" si="96"/>
        <v>5.5619763074256</v>
      </c>
      <c r="AR52" s="20">
        <f t="shared" si="97"/>
        <v>6.782608695652174</v>
      </c>
      <c r="AS52" s="20">
        <f t="shared" si="98"/>
        <v>4.974385626252877</v>
      </c>
      <c r="AT52" s="20">
        <f t="shared" si="99"/>
        <v>4.176937211491059</v>
      </c>
      <c r="AU52" s="20">
        <f t="shared" si="100"/>
        <v>6</v>
      </c>
      <c r="AV52" s="20">
        <f t="shared" si="101"/>
        <v>5.301061697230677</v>
      </c>
      <c r="AW52" s="20"/>
      <c r="AX52" s="20">
        <v>5.03</v>
      </c>
      <c r="AY52" s="20">
        <v>2.13</v>
      </c>
      <c r="AZ52" s="20">
        <v>3.41</v>
      </c>
      <c r="BA52" s="20"/>
      <c r="BB52" s="20">
        <v>3.6</v>
      </c>
      <c r="BC52" s="20">
        <v>5.75</v>
      </c>
      <c r="BD52" s="20"/>
      <c r="BE52" s="20"/>
      <c r="BF52" s="20">
        <v>5.01</v>
      </c>
      <c r="BG52" s="20">
        <v>3.9</v>
      </c>
      <c r="BH52" s="20">
        <v>4.72</v>
      </c>
      <c r="BI52" s="20">
        <v>4.96</v>
      </c>
      <c r="BJ52" s="20">
        <v>4.33</v>
      </c>
      <c r="BK52" s="20">
        <v>3.06</v>
      </c>
      <c r="BL52" s="20">
        <v>4.54</v>
      </c>
      <c r="BO52" s="20">
        <f t="shared" si="102"/>
        <v>5.2985986547085195</v>
      </c>
      <c r="BP52" s="20">
        <f t="shared" si="103"/>
        <v>7.058538945331399</v>
      </c>
      <c r="BQ52" s="20">
        <f t="shared" si="103"/>
        <v>5.952718659217878</v>
      </c>
      <c r="BR52" s="20"/>
      <c r="BS52" s="20">
        <f t="shared" si="104"/>
        <v>5.861475285171103</v>
      </c>
      <c r="BT52" s="20">
        <f t="shared" si="105"/>
        <v>3.8541438880384873</v>
      </c>
      <c r="BU52" s="20"/>
      <c r="BV52" s="20"/>
      <c r="BW52" s="20">
        <f t="shared" si="106"/>
        <v>5.045525525525526</v>
      </c>
      <c r="BX52" s="20">
        <f t="shared" si="107"/>
        <v>5.778893383415198</v>
      </c>
      <c r="BY52" s="20">
        <f t="shared" si="108"/>
        <v>7.102747826086956</v>
      </c>
      <c r="BZ52" s="20">
        <f t="shared" si="109"/>
        <v>5.22111515331502</v>
      </c>
      <c r="CA52" s="20">
        <f t="shared" si="110"/>
        <v>4.357798592748622</v>
      </c>
      <c r="CB52" s="20">
        <f t="shared" si="111"/>
        <v>6.1836</v>
      </c>
      <c r="CC52" s="20">
        <f t="shared" si="112"/>
        <v>5.5417298982849506</v>
      </c>
      <c r="CE52" s="20">
        <f t="shared" si="113"/>
        <v>10.32859865470852</v>
      </c>
      <c r="CF52" s="20">
        <f t="shared" si="114"/>
        <v>9.188538945331398</v>
      </c>
      <c r="CG52" s="20">
        <f t="shared" si="114"/>
        <v>9.362718659217878</v>
      </c>
      <c r="CH52" s="20"/>
      <c r="CI52" s="20">
        <f t="shared" si="115"/>
        <v>9.461475285171103</v>
      </c>
      <c r="CJ52" s="20">
        <f t="shared" si="116"/>
        <v>9.604143888038488</v>
      </c>
      <c r="CK52" s="20"/>
      <c r="CL52" s="20"/>
      <c r="CM52" s="20">
        <f t="shared" si="117"/>
        <v>10.055525525525525</v>
      </c>
      <c r="CN52" s="20">
        <f t="shared" si="118"/>
        <v>9.678893383415199</v>
      </c>
      <c r="CO52" s="20">
        <f t="shared" si="119"/>
        <v>11.822747826086957</v>
      </c>
      <c r="CP52" s="20">
        <f t="shared" si="120"/>
        <v>10.18111515331502</v>
      </c>
      <c r="CQ52" s="20">
        <f t="shared" si="121"/>
        <v>8.68779859274862</v>
      </c>
      <c r="CR52" s="20">
        <f t="shared" si="122"/>
        <v>9.2436</v>
      </c>
      <c r="CS52" s="20">
        <f t="shared" si="123"/>
        <v>10.081729898284951</v>
      </c>
      <c r="CU52" s="20">
        <f t="shared" si="34"/>
        <v>27.195555555555554</v>
      </c>
      <c r="CV52" s="20">
        <f t="shared" si="35"/>
        <v>0.36516666666666664</v>
      </c>
      <c r="CW52" s="20">
        <f t="shared" si="36"/>
        <v>5.384728735402025</v>
      </c>
      <c r="CX52" s="20">
        <f t="shared" si="37"/>
        <v>4.203333333333333</v>
      </c>
      <c r="CY52" s="20">
        <f t="shared" si="38"/>
        <v>5.604740484320305</v>
      </c>
      <c r="CZ52" s="20">
        <f t="shared" si="39"/>
        <v>9.808073817653638</v>
      </c>
      <c r="DA52" s="43">
        <f t="shared" si="40"/>
        <v>4.718073817653638</v>
      </c>
      <c r="DB52" s="20">
        <v>5.09</v>
      </c>
      <c r="DC52" s="43">
        <f t="shared" si="41"/>
        <v>2.21</v>
      </c>
      <c r="DD52" s="20">
        <v>7.3</v>
      </c>
      <c r="DF52" s="31">
        <v>2007</v>
      </c>
      <c r="DG52" s="31" t="s">
        <v>8</v>
      </c>
      <c r="DH52" s="20">
        <f aca="true" t="shared" si="140" ref="DH52:DO52">AVERAGE(CU148:CU150)</f>
        <v>39.957619047619055</v>
      </c>
      <c r="DI52" s="20">
        <f t="shared" si="140"/>
        <v>0.3359761904761905</v>
      </c>
      <c r="DJ52" s="20">
        <f t="shared" si="140"/>
        <v>3.4936396291523635</v>
      </c>
      <c r="DK52" s="20">
        <f t="shared" si="140"/>
        <v>5.892857142857143</v>
      </c>
      <c r="DL52" s="20">
        <f t="shared" si="140"/>
        <v>3.690544555201072</v>
      </c>
      <c r="DM52" s="20">
        <f t="shared" si="140"/>
        <v>9.583401698058214</v>
      </c>
      <c r="DN52" s="20">
        <f t="shared" si="140"/>
        <v>4.766735031391548</v>
      </c>
      <c r="DO52" s="20">
        <f t="shared" si="140"/>
        <v>4.816666666666666</v>
      </c>
      <c r="DP52" s="20">
        <f>AVERAGE(DD148:DD150)</f>
        <v>6.16</v>
      </c>
      <c r="DR52" s="31"/>
      <c r="DS52" s="20"/>
      <c r="DT52" s="20"/>
      <c r="DU52" s="20"/>
      <c r="DV52" s="20"/>
      <c r="DW52" s="20"/>
      <c r="DX52" s="20"/>
      <c r="DY52" s="20"/>
      <c r="DZ52" s="20"/>
      <c r="EA52" s="20"/>
    </row>
    <row r="53" spans="1:131" ht="12.75">
      <c r="A53" s="41" t="s">
        <v>61</v>
      </c>
      <c r="B53" s="20">
        <v>20.06266666666667</v>
      </c>
      <c r="C53" s="20">
        <v>27.563</v>
      </c>
      <c r="D53" s="20">
        <v>19.313</v>
      </c>
      <c r="E53" s="20"/>
      <c r="F53" s="20">
        <v>31.063</v>
      </c>
      <c r="G53" s="20">
        <v>25.719</v>
      </c>
      <c r="H53" s="20"/>
      <c r="I53" s="42"/>
      <c r="J53" s="20">
        <v>39.875</v>
      </c>
      <c r="K53" s="20">
        <v>23.5</v>
      </c>
      <c r="L53" s="20">
        <v>21</v>
      </c>
      <c r="M53" s="43">
        <v>25.063</v>
      </c>
      <c r="N53" s="20">
        <v>20</v>
      </c>
      <c r="O53" s="20">
        <v>25.563</v>
      </c>
      <c r="P53" s="20">
        <v>25.813</v>
      </c>
      <c r="Q53" s="41"/>
      <c r="R53" s="21">
        <v>0.26733333333333337</v>
      </c>
      <c r="S53" s="21">
        <v>0.5</v>
      </c>
      <c r="T53" s="30">
        <v>0.322</v>
      </c>
      <c r="U53" s="21"/>
      <c r="V53" s="21">
        <v>0.465</v>
      </c>
      <c r="W53" s="21">
        <v>0.26</v>
      </c>
      <c r="X53" s="21"/>
      <c r="Y53" s="30"/>
      <c r="Z53" s="21">
        <v>0.5</v>
      </c>
      <c r="AA53" s="21">
        <v>0.385</v>
      </c>
      <c r="AB53" s="21">
        <v>0.39</v>
      </c>
      <c r="AC53" s="21">
        <v>0.335</v>
      </c>
      <c r="AD53" s="22">
        <v>0.233</v>
      </c>
      <c r="AE53" s="22">
        <v>0.39</v>
      </c>
      <c r="AF53" s="21">
        <v>0.357</v>
      </c>
      <c r="AG53" s="20"/>
      <c r="AH53" s="20">
        <f t="shared" si="91"/>
        <v>5.329966106200572</v>
      </c>
      <c r="AI53" s="20">
        <f t="shared" si="92"/>
        <v>7.256104197656279</v>
      </c>
      <c r="AJ53" s="20">
        <f t="shared" si="92"/>
        <v>6.669083001087351</v>
      </c>
      <c r="AK53" s="20"/>
      <c r="AL53" s="20">
        <f t="shared" si="93"/>
        <v>5.987831181791843</v>
      </c>
      <c r="AM53" s="20">
        <f t="shared" si="94"/>
        <v>4.043703098876317</v>
      </c>
      <c r="AN53" s="20"/>
      <c r="AO53" s="20"/>
      <c r="AP53" s="20">
        <f t="shared" si="95"/>
        <v>5.015673981191223</v>
      </c>
      <c r="AQ53" s="20">
        <f t="shared" si="96"/>
        <v>6.553191489361702</v>
      </c>
      <c r="AR53" s="20">
        <f t="shared" si="97"/>
        <v>7.428571428571429</v>
      </c>
      <c r="AS53" s="20">
        <f t="shared" si="98"/>
        <v>5.34652675258349</v>
      </c>
      <c r="AT53" s="20">
        <f t="shared" si="99"/>
        <v>4.66</v>
      </c>
      <c r="AU53" s="20">
        <f t="shared" si="100"/>
        <v>6.102570120877831</v>
      </c>
      <c r="AV53" s="20">
        <f t="shared" si="101"/>
        <v>5.532096230581489</v>
      </c>
      <c r="AW53" s="20"/>
      <c r="AX53" s="20">
        <v>4.78</v>
      </c>
      <c r="AY53" s="20">
        <v>2.17</v>
      </c>
      <c r="AZ53" s="20">
        <v>3.45</v>
      </c>
      <c r="BA53" s="20"/>
      <c r="BB53" s="20">
        <v>3.6</v>
      </c>
      <c r="BC53" s="20">
        <v>6.22</v>
      </c>
      <c r="BD53" s="20"/>
      <c r="BE53" s="20"/>
      <c r="BF53" s="20">
        <v>4.98</v>
      </c>
      <c r="BG53" s="20">
        <v>3.71</v>
      </c>
      <c r="BH53" s="20">
        <v>4.72</v>
      </c>
      <c r="BI53" s="20">
        <v>4.9</v>
      </c>
      <c r="BJ53" s="20">
        <v>4.33</v>
      </c>
      <c r="BK53" s="20">
        <v>3.09</v>
      </c>
      <c r="BL53" s="20">
        <v>4.66</v>
      </c>
      <c r="BO53" s="20">
        <f t="shared" si="102"/>
        <v>5.584738486076959</v>
      </c>
      <c r="BP53" s="20">
        <f t="shared" si="103"/>
        <v>7.4135616587454205</v>
      </c>
      <c r="BQ53" s="20">
        <f t="shared" si="103"/>
        <v>6.899166364624865</v>
      </c>
      <c r="BR53" s="20"/>
      <c r="BS53" s="20">
        <f t="shared" si="104"/>
        <v>6.2033931043363495</v>
      </c>
      <c r="BT53" s="20">
        <f t="shared" si="105"/>
        <v>4.295221431626424</v>
      </c>
      <c r="BU53" s="20"/>
      <c r="BV53" s="20"/>
      <c r="BW53" s="20">
        <f t="shared" si="106"/>
        <v>5.2654545454545465</v>
      </c>
      <c r="BX53" s="20">
        <f t="shared" si="107"/>
        <v>6.796314893617021</v>
      </c>
      <c r="BY53" s="20">
        <f t="shared" si="108"/>
        <v>7.7791999999999994</v>
      </c>
      <c r="BZ53" s="20">
        <f t="shared" si="109"/>
        <v>5.608506563460081</v>
      </c>
      <c r="CA53" s="20">
        <f t="shared" si="110"/>
        <v>4.861777999999999</v>
      </c>
      <c r="CB53" s="20">
        <f t="shared" si="111"/>
        <v>6.291139537612956</v>
      </c>
      <c r="CC53" s="20">
        <f t="shared" si="112"/>
        <v>5.789891914926587</v>
      </c>
      <c r="CE53" s="20">
        <f t="shared" si="113"/>
        <v>10.36473848607696</v>
      </c>
      <c r="CF53" s="20">
        <f t="shared" si="114"/>
        <v>9.58356165874542</v>
      </c>
      <c r="CG53" s="20">
        <f t="shared" si="114"/>
        <v>10.349166364624864</v>
      </c>
      <c r="CH53" s="20"/>
      <c r="CI53" s="20">
        <f t="shared" si="115"/>
        <v>9.80339310433635</v>
      </c>
      <c r="CJ53" s="20">
        <f t="shared" si="116"/>
        <v>10.515221431626424</v>
      </c>
      <c r="CK53" s="20"/>
      <c r="CL53" s="20"/>
      <c r="CM53" s="20">
        <f t="shared" si="117"/>
        <v>10.245454545454546</v>
      </c>
      <c r="CN53" s="20">
        <f t="shared" si="118"/>
        <v>10.50631489361702</v>
      </c>
      <c r="CO53" s="20">
        <f t="shared" si="119"/>
        <v>12.499199999999998</v>
      </c>
      <c r="CP53" s="20">
        <f t="shared" si="120"/>
        <v>10.508506563460081</v>
      </c>
      <c r="CQ53" s="20">
        <f t="shared" si="121"/>
        <v>9.191778</v>
      </c>
      <c r="CR53" s="20">
        <f t="shared" si="122"/>
        <v>9.381139537612956</v>
      </c>
      <c r="CS53" s="20">
        <f t="shared" si="123"/>
        <v>10.449891914926587</v>
      </c>
      <c r="CU53" s="20">
        <f t="shared" si="34"/>
        <v>25.377888888888886</v>
      </c>
      <c r="CV53" s="20">
        <f t="shared" si="35"/>
        <v>0.3670277777777778</v>
      </c>
      <c r="CW53" s="20">
        <f t="shared" si="36"/>
        <v>5.82710979906496</v>
      </c>
      <c r="CX53" s="20">
        <f t="shared" si="37"/>
        <v>4.2175</v>
      </c>
      <c r="CY53" s="20">
        <f t="shared" si="38"/>
        <v>6.065697208373433</v>
      </c>
      <c r="CZ53" s="20">
        <f t="shared" si="39"/>
        <v>10.283197208373434</v>
      </c>
      <c r="DA53" s="43">
        <f t="shared" si="40"/>
        <v>4.713197208373433</v>
      </c>
      <c r="DB53" s="20">
        <v>5.57</v>
      </c>
      <c r="DC53" s="43">
        <f t="shared" si="41"/>
        <v>1.8399999999999999</v>
      </c>
      <c r="DD53" s="20">
        <v>7.41</v>
      </c>
      <c r="DG53" s="31" t="s">
        <v>9</v>
      </c>
      <c r="DH53" s="20">
        <f aca="true" t="shared" si="141" ref="DH53:DO53">AVERAGE(CU151:CU153)</f>
        <v>40.18333333333334</v>
      </c>
      <c r="DI53" s="20">
        <f t="shared" si="141"/>
        <v>0.34126190476190477</v>
      </c>
      <c r="DJ53" s="20">
        <f t="shared" si="141"/>
        <v>3.5570263405899225</v>
      </c>
      <c r="DK53" s="20">
        <f t="shared" si="141"/>
        <v>5.714047619047619</v>
      </c>
      <c r="DL53" s="20">
        <f t="shared" si="141"/>
        <v>3.753025850005869</v>
      </c>
      <c r="DM53" s="20">
        <f t="shared" si="141"/>
        <v>9.467073469053489</v>
      </c>
      <c r="DN53" s="20">
        <f t="shared" si="141"/>
        <v>4.487073469053488</v>
      </c>
      <c r="DO53" s="20">
        <f t="shared" si="141"/>
        <v>4.98</v>
      </c>
      <c r="DP53" s="20">
        <f>AVERAGE(DD151:DD153)</f>
        <v>6.323333333333333</v>
      </c>
      <c r="DR53" s="31"/>
      <c r="DS53" s="20"/>
      <c r="DT53" s="20"/>
      <c r="DU53" s="20"/>
      <c r="DV53" s="20"/>
      <c r="DW53" s="20"/>
      <c r="DX53" s="20"/>
      <c r="DY53" s="20"/>
      <c r="DZ53" s="20"/>
      <c r="EA53" s="20"/>
    </row>
    <row r="54" spans="1:131" ht="12.75">
      <c r="A54" s="41" t="s">
        <v>62</v>
      </c>
      <c r="B54" s="20">
        <v>19.75</v>
      </c>
      <c r="C54" s="20">
        <v>26.625</v>
      </c>
      <c r="D54" s="20">
        <v>18.469</v>
      </c>
      <c r="E54" s="20"/>
      <c r="F54" s="20">
        <v>29.438</v>
      </c>
      <c r="G54" s="20">
        <v>26.625</v>
      </c>
      <c r="H54" s="20"/>
      <c r="I54" s="42"/>
      <c r="J54" s="20">
        <v>37.813</v>
      </c>
      <c r="K54" s="20">
        <v>21.688</v>
      </c>
      <c r="L54" s="20">
        <v>19.188</v>
      </c>
      <c r="M54" s="43">
        <v>23.313</v>
      </c>
      <c r="N54" s="20">
        <v>18.938</v>
      </c>
      <c r="O54" s="20">
        <v>26.063</v>
      </c>
      <c r="P54" s="20">
        <v>23.188</v>
      </c>
      <c r="Q54" s="41"/>
      <c r="R54" s="21">
        <v>0.26733333333333337</v>
      </c>
      <c r="S54" s="21">
        <v>0.5</v>
      </c>
      <c r="T54" s="30">
        <v>0.322</v>
      </c>
      <c r="U54" s="21"/>
      <c r="V54" s="21">
        <v>0.465</v>
      </c>
      <c r="W54" s="21">
        <v>0.26</v>
      </c>
      <c r="X54" s="21"/>
      <c r="Y54" s="30"/>
      <c r="Z54" s="21">
        <v>0.5</v>
      </c>
      <c r="AA54" s="21">
        <v>0.385</v>
      </c>
      <c r="AB54" s="21">
        <v>0.39</v>
      </c>
      <c r="AC54" s="21">
        <v>0.335</v>
      </c>
      <c r="AD54" s="22">
        <v>0.233</v>
      </c>
      <c r="AE54" s="22">
        <v>0.39</v>
      </c>
      <c r="AF54" s="21">
        <v>0.357</v>
      </c>
      <c r="AG54" s="20"/>
      <c r="AH54" s="20">
        <f t="shared" si="91"/>
        <v>5.4143459915611825</v>
      </c>
      <c r="AI54" s="20">
        <f t="shared" si="92"/>
        <v>7.511737089201878</v>
      </c>
      <c r="AJ54" s="20">
        <f t="shared" si="92"/>
        <v>6.973848069738481</v>
      </c>
      <c r="AK54" s="20"/>
      <c r="AL54" s="20">
        <f t="shared" si="93"/>
        <v>6.31836401929479</v>
      </c>
      <c r="AM54" s="20">
        <f t="shared" si="94"/>
        <v>3.9061032863849765</v>
      </c>
      <c r="AN54" s="20"/>
      <c r="AO54" s="20"/>
      <c r="AP54" s="20">
        <f t="shared" si="95"/>
        <v>5.2891862586941</v>
      </c>
      <c r="AQ54" s="20">
        <f t="shared" si="96"/>
        <v>7.100700848395427</v>
      </c>
      <c r="AR54" s="20">
        <f t="shared" si="97"/>
        <v>8.130081300813009</v>
      </c>
      <c r="AS54" s="20">
        <f t="shared" si="98"/>
        <v>5.747865997512118</v>
      </c>
      <c r="AT54" s="20">
        <f t="shared" si="99"/>
        <v>4.921322209314606</v>
      </c>
      <c r="AU54" s="20">
        <f t="shared" si="100"/>
        <v>5.9854966811188275</v>
      </c>
      <c r="AV54" s="20">
        <f t="shared" si="101"/>
        <v>6.158357771260997</v>
      </c>
      <c r="AW54" s="20"/>
      <c r="AX54" s="20">
        <v>5.22</v>
      </c>
      <c r="AY54" s="20">
        <v>2.13</v>
      </c>
      <c r="AZ54" s="20">
        <v>3.92</v>
      </c>
      <c r="BA54" s="20"/>
      <c r="BB54" s="20">
        <v>3.6</v>
      </c>
      <c r="BC54" s="20">
        <v>6</v>
      </c>
      <c r="BD54" s="20"/>
      <c r="BE54" s="20"/>
      <c r="BF54" s="20">
        <v>4.98</v>
      </c>
      <c r="BG54" s="20">
        <v>3.71</v>
      </c>
      <c r="BH54" s="20">
        <v>4.43</v>
      </c>
      <c r="BI54" s="20">
        <v>4.91</v>
      </c>
      <c r="BJ54" s="20">
        <v>4.33</v>
      </c>
      <c r="BK54" s="20">
        <v>3.18</v>
      </c>
      <c r="BL54" s="20">
        <v>4.66</v>
      </c>
      <c r="BO54" s="20">
        <f t="shared" si="102"/>
        <v>5.696974852320676</v>
      </c>
      <c r="BP54" s="20">
        <f t="shared" si="103"/>
        <v>7.671737089201879</v>
      </c>
      <c r="BQ54" s="20">
        <f t="shared" si="103"/>
        <v>7.247222914072228</v>
      </c>
      <c r="BR54" s="20"/>
      <c r="BS54" s="20">
        <f t="shared" si="104"/>
        <v>6.5458251239894025</v>
      </c>
      <c r="BT54" s="20">
        <f t="shared" si="105"/>
        <v>4.140469483568075</v>
      </c>
      <c r="BU54" s="20"/>
      <c r="BV54" s="20"/>
      <c r="BW54" s="20">
        <f t="shared" si="106"/>
        <v>5.552587734377067</v>
      </c>
      <c r="BX54" s="20">
        <f t="shared" si="107"/>
        <v>7.364136849870897</v>
      </c>
      <c r="BY54" s="20">
        <f t="shared" si="108"/>
        <v>8.490243902439024</v>
      </c>
      <c r="BZ54" s="20">
        <f t="shared" si="109"/>
        <v>6.030086217989963</v>
      </c>
      <c r="CA54" s="20">
        <f t="shared" si="110"/>
        <v>5.134415460977928</v>
      </c>
      <c r="CB54" s="20">
        <f t="shared" si="111"/>
        <v>6.175835475578406</v>
      </c>
      <c r="CC54" s="20">
        <f t="shared" si="112"/>
        <v>6.4453372434017595</v>
      </c>
      <c r="CE54" s="20">
        <f t="shared" si="113"/>
        <v>10.916974852320676</v>
      </c>
      <c r="CF54" s="20">
        <f t="shared" si="114"/>
        <v>9.801737089201879</v>
      </c>
      <c r="CG54" s="20">
        <f t="shared" si="114"/>
        <v>11.167222914072228</v>
      </c>
      <c r="CH54" s="20"/>
      <c r="CI54" s="20">
        <f t="shared" si="115"/>
        <v>10.145825123989402</v>
      </c>
      <c r="CJ54" s="20">
        <f t="shared" si="116"/>
        <v>10.140469483568076</v>
      </c>
      <c r="CK54" s="20"/>
      <c r="CL54" s="20"/>
      <c r="CM54" s="20">
        <f t="shared" si="117"/>
        <v>10.532587734377067</v>
      </c>
      <c r="CN54" s="20">
        <f t="shared" si="118"/>
        <v>11.074136849870897</v>
      </c>
      <c r="CO54" s="20">
        <f t="shared" si="119"/>
        <v>12.920243902439024</v>
      </c>
      <c r="CP54" s="20">
        <f t="shared" si="120"/>
        <v>10.940086217989963</v>
      </c>
      <c r="CQ54" s="20">
        <f t="shared" si="121"/>
        <v>9.464415460977929</v>
      </c>
      <c r="CR54" s="20">
        <f t="shared" si="122"/>
        <v>9.355835475578406</v>
      </c>
      <c r="CS54" s="20">
        <f t="shared" si="123"/>
        <v>11.10533724340176</v>
      </c>
      <c r="CU54" s="20">
        <f t="shared" si="34"/>
        <v>24.258166666666664</v>
      </c>
      <c r="CV54" s="20">
        <f t="shared" si="35"/>
        <v>0.3670277777777778</v>
      </c>
      <c r="CW54" s="20">
        <f t="shared" si="36"/>
        <v>6.121450793607532</v>
      </c>
      <c r="CX54" s="20">
        <f t="shared" si="37"/>
        <v>4.2558333333333325</v>
      </c>
      <c r="CY54" s="20">
        <f t="shared" si="38"/>
        <v>6.374572695648941</v>
      </c>
      <c r="CZ54" s="20">
        <f t="shared" si="39"/>
        <v>10.630406028982275</v>
      </c>
      <c r="DA54" s="43">
        <f t="shared" si="40"/>
        <v>5.000406028982275</v>
      </c>
      <c r="DB54" s="20">
        <v>5.63</v>
      </c>
      <c r="DC54" s="43">
        <f t="shared" si="41"/>
        <v>1.92</v>
      </c>
      <c r="DD54" s="20">
        <v>7.55</v>
      </c>
      <c r="DG54" s="31" t="s">
        <v>10</v>
      </c>
      <c r="DH54" s="20">
        <f aca="true" t="shared" si="142" ref="DH54:DO54">AVERAGE(CU154:CU156)</f>
        <v>37.527142857142856</v>
      </c>
      <c r="DI54" s="20">
        <f t="shared" si="142"/>
        <v>0.3429761904761905</v>
      </c>
      <c r="DJ54" s="20">
        <f t="shared" si="142"/>
        <v>3.8259744089803633</v>
      </c>
      <c r="DK54" s="20">
        <f t="shared" si="142"/>
        <v>5.848095238095237</v>
      </c>
      <c r="DL54" s="20">
        <f t="shared" si="142"/>
        <v>4.038306756875841</v>
      </c>
      <c r="DM54" s="20">
        <f t="shared" si="142"/>
        <v>9.886401994971077</v>
      </c>
      <c r="DN54" s="20">
        <f t="shared" si="142"/>
        <v>5.026401994971078</v>
      </c>
      <c r="DO54" s="20">
        <f t="shared" si="142"/>
        <v>4.86</v>
      </c>
      <c r="DP54" s="20">
        <f>AVERAGE(DD154:DD156)</f>
        <v>6.453333333333333</v>
      </c>
      <c r="DR54" s="31"/>
      <c r="DS54" s="20"/>
      <c r="DT54" s="20"/>
      <c r="DU54" s="20"/>
      <c r="DV54" s="20"/>
      <c r="DW54" s="20"/>
      <c r="DX54" s="20"/>
      <c r="DY54" s="20"/>
      <c r="DZ54" s="20"/>
      <c r="EA54" s="20"/>
    </row>
    <row r="55" spans="1:131" ht="12.75">
      <c r="A55" s="41" t="s">
        <v>63</v>
      </c>
      <c r="B55" s="20">
        <v>21.06266666666667</v>
      </c>
      <c r="C55" s="20">
        <v>28.938</v>
      </c>
      <c r="D55" s="20">
        <v>20.563</v>
      </c>
      <c r="E55" s="20"/>
      <c r="F55" s="20">
        <v>31.5</v>
      </c>
      <c r="G55" s="20">
        <v>28.188</v>
      </c>
      <c r="H55" s="20"/>
      <c r="I55" s="42"/>
      <c r="J55" s="20">
        <v>40.375</v>
      </c>
      <c r="K55" s="20">
        <v>23.5</v>
      </c>
      <c r="L55" s="20">
        <v>20.75</v>
      </c>
      <c r="M55" s="43">
        <v>27.063</v>
      </c>
      <c r="N55" s="20">
        <v>21.375</v>
      </c>
      <c r="O55" s="20">
        <v>26.875</v>
      </c>
      <c r="P55" s="20">
        <v>24.125</v>
      </c>
      <c r="Q55" s="41"/>
      <c r="R55" s="21">
        <v>0.26733333333333337</v>
      </c>
      <c r="S55" s="21">
        <v>0.5</v>
      </c>
      <c r="T55" s="30">
        <v>0.322</v>
      </c>
      <c r="U55" s="21"/>
      <c r="V55" s="21">
        <v>0.465</v>
      </c>
      <c r="W55" s="21">
        <v>0.26</v>
      </c>
      <c r="X55" s="21"/>
      <c r="Y55" s="30"/>
      <c r="Z55" s="21">
        <v>0.5</v>
      </c>
      <c r="AA55" s="21">
        <v>0.385</v>
      </c>
      <c r="AB55" s="21">
        <v>0.39</v>
      </c>
      <c r="AC55" s="21">
        <v>0.335</v>
      </c>
      <c r="AD55" s="22">
        <v>0.233</v>
      </c>
      <c r="AE55" s="22">
        <v>0.39</v>
      </c>
      <c r="AF55" s="21">
        <v>0.357</v>
      </c>
      <c r="AG55" s="20"/>
      <c r="AH55" s="20">
        <f t="shared" si="91"/>
        <v>5.076913337975565</v>
      </c>
      <c r="AI55" s="20">
        <f t="shared" si="92"/>
        <v>6.911327666044648</v>
      </c>
      <c r="AJ55" s="20">
        <f t="shared" si="92"/>
        <v>6.263677478967078</v>
      </c>
      <c r="AK55" s="20"/>
      <c r="AL55" s="20">
        <f t="shared" si="93"/>
        <v>5.904761904761905</v>
      </c>
      <c r="AM55" s="20">
        <f t="shared" si="94"/>
        <v>3.6895132680573295</v>
      </c>
      <c r="AN55" s="20"/>
      <c r="AO55" s="20"/>
      <c r="AP55" s="20">
        <f t="shared" si="95"/>
        <v>4.953560371517028</v>
      </c>
      <c r="AQ55" s="20">
        <f t="shared" si="96"/>
        <v>6.553191489361702</v>
      </c>
      <c r="AR55" s="20">
        <f t="shared" si="97"/>
        <v>7.518072289156627</v>
      </c>
      <c r="AS55" s="20">
        <f t="shared" si="98"/>
        <v>4.951409673724273</v>
      </c>
      <c r="AT55" s="20">
        <f t="shared" si="99"/>
        <v>4.360233918128655</v>
      </c>
      <c r="AU55" s="20">
        <f t="shared" si="100"/>
        <v>5.804651162790698</v>
      </c>
      <c r="AV55" s="20">
        <f t="shared" si="101"/>
        <v>5.919170984455958</v>
      </c>
      <c r="AW55" s="20"/>
      <c r="AX55" s="20">
        <v>5.42</v>
      </c>
      <c r="AY55" s="20">
        <v>2.13</v>
      </c>
      <c r="AZ55" s="20">
        <v>3.64</v>
      </c>
      <c r="BA55" s="20"/>
      <c r="BB55" s="20">
        <v>3.6</v>
      </c>
      <c r="BC55" s="20">
        <v>5.95</v>
      </c>
      <c r="BD55" s="20"/>
      <c r="BE55" s="20"/>
      <c r="BF55" s="20">
        <v>4.91</v>
      </c>
      <c r="BG55" s="20">
        <v>3.71</v>
      </c>
      <c r="BH55" s="20">
        <v>4.43</v>
      </c>
      <c r="BI55" s="20">
        <v>4.91</v>
      </c>
      <c r="BJ55" s="20">
        <v>4.33</v>
      </c>
      <c r="BK55" s="20">
        <v>3.09</v>
      </c>
      <c r="BL55" s="20">
        <v>4.66</v>
      </c>
      <c r="BO55" s="20">
        <f t="shared" si="102"/>
        <v>5.3520820408938405</v>
      </c>
      <c r="BP55" s="20">
        <f t="shared" si="103"/>
        <v>7.058538945331399</v>
      </c>
      <c r="BQ55" s="20">
        <f t="shared" si="103"/>
        <v>6.491675339201479</v>
      </c>
      <c r="BR55" s="20"/>
      <c r="BS55" s="20">
        <f t="shared" si="104"/>
        <v>6.117333333333334</v>
      </c>
      <c r="BT55" s="20">
        <f t="shared" si="105"/>
        <v>3.909039307506741</v>
      </c>
      <c r="BU55" s="20"/>
      <c r="BV55" s="20"/>
      <c r="BW55" s="20">
        <f t="shared" si="106"/>
        <v>5.196780185758514</v>
      </c>
      <c r="BX55" s="20">
        <f t="shared" si="107"/>
        <v>6.796314893617021</v>
      </c>
      <c r="BY55" s="20">
        <f t="shared" si="108"/>
        <v>7.851122891566265</v>
      </c>
      <c r="BZ55" s="20">
        <f t="shared" si="109"/>
        <v>5.1945238887041345</v>
      </c>
      <c r="CA55" s="20">
        <f t="shared" si="110"/>
        <v>4.549032046783625</v>
      </c>
      <c r="CB55" s="20">
        <f t="shared" si="111"/>
        <v>5.98401488372093</v>
      </c>
      <c r="CC55" s="20">
        <f t="shared" si="112"/>
        <v>6.195004352331606</v>
      </c>
      <c r="CE55" s="20">
        <f t="shared" si="113"/>
        <v>10.77208204089384</v>
      </c>
      <c r="CF55" s="20">
        <f t="shared" si="114"/>
        <v>9.188538945331398</v>
      </c>
      <c r="CG55" s="20">
        <f t="shared" si="114"/>
        <v>10.131675339201479</v>
      </c>
      <c r="CH55" s="20"/>
      <c r="CI55" s="20">
        <f t="shared" si="115"/>
        <v>9.717333333333334</v>
      </c>
      <c r="CJ55" s="20">
        <f t="shared" si="116"/>
        <v>9.859039307506741</v>
      </c>
      <c r="CK55" s="20"/>
      <c r="CL55" s="20"/>
      <c r="CM55" s="20">
        <f t="shared" si="117"/>
        <v>10.106780185758513</v>
      </c>
      <c r="CN55" s="20">
        <f t="shared" si="118"/>
        <v>10.50631489361702</v>
      </c>
      <c r="CO55" s="20">
        <f t="shared" si="119"/>
        <v>12.281122891566266</v>
      </c>
      <c r="CP55" s="20">
        <f t="shared" si="120"/>
        <v>10.104523888704135</v>
      </c>
      <c r="CQ55" s="20">
        <f t="shared" si="121"/>
        <v>8.879032046783625</v>
      </c>
      <c r="CR55" s="20">
        <f t="shared" si="122"/>
        <v>9.074014883720931</v>
      </c>
      <c r="CS55" s="20">
        <f t="shared" si="123"/>
        <v>10.855004352331605</v>
      </c>
      <c r="CU55" s="20">
        <f t="shared" si="34"/>
        <v>26.192888888888888</v>
      </c>
      <c r="CV55" s="20">
        <f t="shared" si="35"/>
        <v>0.3670277777777778</v>
      </c>
      <c r="CW55" s="20">
        <f t="shared" si="36"/>
        <v>5.6588736287451225</v>
      </c>
      <c r="CX55" s="20">
        <f t="shared" si="37"/>
        <v>4.2316666666666665</v>
      </c>
      <c r="CY55" s="20">
        <f t="shared" si="38"/>
        <v>5.891288509062407</v>
      </c>
      <c r="CZ55" s="20">
        <f t="shared" si="39"/>
        <v>10.122955175729073</v>
      </c>
      <c r="DA55" s="43">
        <f t="shared" si="40"/>
        <v>4.4429551757290735</v>
      </c>
      <c r="DB55" s="20">
        <v>5.68</v>
      </c>
      <c r="DC55" s="43">
        <f t="shared" si="41"/>
        <v>1.83</v>
      </c>
      <c r="DD55" s="20">
        <v>7.51</v>
      </c>
      <c r="DG55" s="31" t="s">
        <v>11</v>
      </c>
      <c r="DH55" s="20">
        <f aca="true" t="shared" si="143" ref="DH55:DO55">AVERAGE(CU157:CU159)</f>
        <v>40.68345238095238</v>
      </c>
      <c r="DI55" s="20">
        <f t="shared" si="143"/>
        <v>0.3455952380952381</v>
      </c>
      <c r="DJ55" s="20">
        <f t="shared" si="143"/>
        <v>3.58220162115679</v>
      </c>
      <c r="DK55" s="20">
        <f t="shared" si="143"/>
        <v>6.167380952380952</v>
      </c>
      <c r="DL55" s="20">
        <f t="shared" si="143"/>
        <v>3.7905933343415548</v>
      </c>
      <c r="DM55" s="20">
        <f t="shared" si="143"/>
        <v>9.957974286722509</v>
      </c>
      <c r="DN55" s="20">
        <f t="shared" si="143"/>
        <v>5.427974286722507</v>
      </c>
      <c r="DO55" s="20">
        <f t="shared" si="143"/>
        <v>4.53</v>
      </c>
      <c r="DP55" s="20">
        <f>AVERAGE(DD157:DD159)</f>
        <v>6.376666666666666</v>
      </c>
      <c r="DR55" s="31"/>
      <c r="DS55" s="20"/>
      <c r="DT55" s="20"/>
      <c r="DU55" s="20"/>
      <c r="DV55" s="20"/>
      <c r="DW55" s="20"/>
      <c r="DX55" s="20"/>
      <c r="DY55" s="20"/>
      <c r="DZ55" s="20"/>
      <c r="EA55" s="20"/>
    </row>
    <row r="56" spans="1:131" ht="12.75">
      <c r="A56" s="41" t="s">
        <v>64</v>
      </c>
      <c r="B56" s="20">
        <v>21.5</v>
      </c>
      <c r="C56" s="20">
        <v>30.188</v>
      </c>
      <c r="D56" s="20">
        <v>21.594</v>
      </c>
      <c r="E56" s="20"/>
      <c r="F56" s="20">
        <v>33.25</v>
      </c>
      <c r="G56" s="20">
        <v>29.094</v>
      </c>
      <c r="H56" s="20"/>
      <c r="I56" s="42"/>
      <c r="J56" s="20">
        <v>43.75</v>
      </c>
      <c r="K56" s="20">
        <v>26.688</v>
      </c>
      <c r="L56" s="20">
        <v>21.5</v>
      </c>
      <c r="M56" s="43">
        <v>28.375</v>
      </c>
      <c r="N56" s="20">
        <v>22.125</v>
      </c>
      <c r="O56" s="20">
        <v>27.75</v>
      </c>
      <c r="P56" s="20">
        <v>26.063</v>
      </c>
      <c r="Q56" s="41"/>
      <c r="R56" s="21">
        <v>0.26733333333333337</v>
      </c>
      <c r="S56" s="21">
        <v>0.5</v>
      </c>
      <c r="T56" s="30">
        <v>0.322</v>
      </c>
      <c r="U56" s="21"/>
      <c r="V56" s="21">
        <v>0.465</v>
      </c>
      <c r="W56" s="21">
        <v>0.26</v>
      </c>
      <c r="X56" s="21"/>
      <c r="Y56" s="30"/>
      <c r="Z56" s="21">
        <v>0.5</v>
      </c>
      <c r="AA56" s="21">
        <v>0.385</v>
      </c>
      <c r="AB56" s="21">
        <v>0.39</v>
      </c>
      <c r="AC56" s="21">
        <v>0.335</v>
      </c>
      <c r="AD56" s="22">
        <v>0.233</v>
      </c>
      <c r="AE56" s="22">
        <v>0.39</v>
      </c>
      <c r="AF56" s="21">
        <v>0.357</v>
      </c>
      <c r="AG56" s="20"/>
      <c r="AH56" s="20">
        <f t="shared" si="91"/>
        <v>4.973643410852714</v>
      </c>
      <c r="AI56" s="20">
        <f t="shared" si="92"/>
        <v>6.625149065853982</v>
      </c>
      <c r="AJ56" s="20">
        <f t="shared" si="92"/>
        <v>5.964619801796796</v>
      </c>
      <c r="AK56" s="20"/>
      <c r="AL56" s="20">
        <f t="shared" si="93"/>
        <v>5.593984962406015</v>
      </c>
      <c r="AM56" s="20">
        <f t="shared" si="94"/>
        <v>3.5746201966041107</v>
      </c>
      <c r="AN56" s="20"/>
      <c r="AO56" s="20"/>
      <c r="AP56" s="20">
        <f t="shared" si="95"/>
        <v>4.571428571428571</v>
      </c>
      <c r="AQ56" s="20">
        <f t="shared" si="96"/>
        <v>5.770383693045564</v>
      </c>
      <c r="AR56" s="20">
        <f t="shared" si="97"/>
        <v>7.255813953488372</v>
      </c>
      <c r="AS56" s="20">
        <f t="shared" si="98"/>
        <v>4.722466960352423</v>
      </c>
      <c r="AT56" s="20">
        <f t="shared" si="99"/>
        <v>4.212429378531073</v>
      </c>
      <c r="AU56" s="20">
        <f t="shared" si="100"/>
        <v>5.621621621621622</v>
      </c>
      <c r="AV56" s="20">
        <f t="shared" si="101"/>
        <v>5.479031577331849</v>
      </c>
      <c r="AW56" s="20"/>
      <c r="AX56" s="20">
        <v>5.42</v>
      </c>
      <c r="AY56" s="20">
        <v>2.1</v>
      </c>
      <c r="AZ56" s="20">
        <v>3.94</v>
      </c>
      <c r="BA56" s="20"/>
      <c r="BB56" s="20">
        <v>3.6</v>
      </c>
      <c r="BC56" s="20">
        <v>5.97</v>
      </c>
      <c r="BD56" s="20"/>
      <c r="BE56" s="20"/>
      <c r="BF56" s="20">
        <v>4.84</v>
      </c>
      <c r="BG56" s="20">
        <v>3.71</v>
      </c>
      <c r="BH56" s="20">
        <v>4.19</v>
      </c>
      <c r="BI56" s="20">
        <v>5.47</v>
      </c>
      <c r="BJ56" s="20">
        <v>5</v>
      </c>
      <c r="BK56" s="20">
        <v>3.32</v>
      </c>
      <c r="BL56" s="20">
        <v>4.76</v>
      </c>
      <c r="BO56" s="20">
        <f t="shared" si="102"/>
        <v>5.243214883720931</v>
      </c>
      <c r="BP56" s="20">
        <f t="shared" si="103"/>
        <v>6.7642771962369155</v>
      </c>
      <c r="BQ56" s="20">
        <f t="shared" si="103"/>
        <v>6.19962582198759</v>
      </c>
      <c r="BR56" s="20"/>
      <c r="BS56" s="20">
        <f t="shared" si="104"/>
        <v>5.795368421052632</v>
      </c>
      <c r="BT56" s="20">
        <f t="shared" si="105"/>
        <v>3.7880250223413765</v>
      </c>
      <c r="BU56" s="20"/>
      <c r="BV56" s="20"/>
      <c r="BW56" s="20">
        <f t="shared" si="106"/>
        <v>4.792685714285714</v>
      </c>
      <c r="BX56" s="20">
        <f t="shared" si="107"/>
        <v>5.9844649280575535</v>
      </c>
      <c r="BY56" s="20">
        <f t="shared" si="108"/>
        <v>7.559832558139535</v>
      </c>
      <c r="BZ56" s="20">
        <f t="shared" si="109"/>
        <v>4.9807859030837</v>
      </c>
      <c r="CA56" s="20">
        <f t="shared" si="110"/>
        <v>4.4230508474576276</v>
      </c>
      <c r="CB56" s="20">
        <f t="shared" si="111"/>
        <v>5.808259459459459</v>
      </c>
      <c r="CC56" s="20">
        <f t="shared" si="112"/>
        <v>5.7398334804128455</v>
      </c>
      <c r="CE56" s="20">
        <f t="shared" si="113"/>
        <v>10.663214883720931</v>
      </c>
      <c r="CF56" s="20">
        <f t="shared" si="114"/>
        <v>8.864277196236916</v>
      </c>
      <c r="CG56" s="20">
        <f t="shared" si="114"/>
        <v>10.13962582198759</v>
      </c>
      <c r="CH56" s="20"/>
      <c r="CI56" s="20">
        <f t="shared" si="115"/>
        <v>9.395368421052632</v>
      </c>
      <c r="CJ56" s="20">
        <f t="shared" si="116"/>
        <v>9.758025022341377</v>
      </c>
      <c r="CK56" s="20"/>
      <c r="CL56" s="20"/>
      <c r="CM56" s="20">
        <f t="shared" si="117"/>
        <v>9.632685714285714</v>
      </c>
      <c r="CN56" s="20">
        <f t="shared" si="118"/>
        <v>9.694464928057553</v>
      </c>
      <c r="CO56" s="20">
        <f t="shared" si="119"/>
        <v>11.749832558139534</v>
      </c>
      <c r="CP56" s="20">
        <f t="shared" si="120"/>
        <v>10.4507859030837</v>
      </c>
      <c r="CQ56" s="20">
        <f t="shared" si="121"/>
        <v>9.423050847457628</v>
      </c>
      <c r="CR56" s="20">
        <f t="shared" si="122"/>
        <v>9.128259459459459</v>
      </c>
      <c r="CS56" s="20">
        <f t="shared" si="123"/>
        <v>10.499833480412846</v>
      </c>
      <c r="CU56" s="20">
        <f t="shared" si="34"/>
        <v>27.65641666666666</v>
      </c>
      <c r="CV56" s="20">
        <f t="shared" si="35"/>
        <v>0.3670277777777778</v>
      </c>
      <c r="CW56" s="20">
        <f t="shared" si="36"/>
        <v>5.363766099442757</v>
      </c>
      <c r="CX56" s="20">
        <f t="shared" si="37"/>
        <v>4.359999999999999</v>
      </c>
      <c r="CY56" s="20">
        <f t="shared" si="38"/>
        <v>5.589952019686323</v>
      </c>
      <c r="CZ56" s="20">
        <f t="shared" si="39"/>
        <v>9.949952019686323</v>
      </c>
      <c r="DA56" s="43">
        <f t="shared" si="40"/>
        <v>4.1099520196863235</v>
      </c>
      <c r="DB56" s="20">
        <v>5.84</v>
      </c>
      <c r="DC56" s="43">
        <f t="shared" si="41"/>
        <v>1.9000000000000004</v>
      </c>
      <c r="DD56" s="20">
        <v>7.74</v>
      </c>
      <c r="DF56" s="31">
        <v>2008</v>
      </c>
      <c r="DG56" s="31" t="s">
        <v>8</v>
      </c>
      <c r="DH56" s="20">
        <f aca="true" t="shared" si="144" ref="DH56:DO56">AVERAGE(CU160:CU162)</f>
        <v>36.49821428571428</v>
      </c>
      <c r="DI56" s="20">
        <f t="shared" si="144"/>
        <v>0.35378571428571437</v>
      </c>
      <c r="DJ56" s="20">
        <f t="shared" si="144"/>
        <v>4.069603798919871</v>
      </c>
      <c r="DK56" s="20">
        <f t="shared" si="144"/>
        <v>6.39595238095238</v>
      </c>
      <c r="DL56" s="20">
        <f t="shared" si="144"/>
        <v>4.31632947433789</v>
      </c>
      <c r="DM56" s="20">
        <f t="shared" si="144"/>
        <v>10.712281855290273</v>
      </c>
      <c r="DN56" s="20">
        <f t="shared" si="144"/>
        <v>6.35894852195694</v>
      </c>
      <c r="DO56" s="20">
        <f t="shared" si="144"/>
        <v>4.353333333333333</v>
      </c>
      <c r="DP56" s="20">
        <f>AVERAGE(DD160:DD162)</f>
        <v>6.590000000000001</v>
      </c>
      <c r="DS56" s="20"/>
      <c r="DT56" s="20"/>
      <c r="DU56" s="20"/>
      <c r="DV56" s="20"/>
      <c r="DW56" s="20"/>
      <c r="DX56" s="20"/>
      <c r="DY56" s="20"/>
      <c r="DZ56" s="20"/>
      <c r="EA56" s="20"/>
    </row>
    <row r="57" spans="1:131" ht="12.75">
      <c r="A57" s="41" t="s">
        <v>65</v>
      </c>
      <c r="B57" s="20">
        <v>19.875</v>
      </c>
      <c r="C57" s="20">
        <v>28.375</v>
      </c>
      <c r="D57" s="20">
        <v>21.656</v>
      </c>
      <c r="E57" s="20"/>
      <c r="F57" s="20">
        <v>31.5</v>
      </c>
      <c r="G57" s="20">
        <v>27.313</v>
      </c>
      <c r="H57" s="20"/>
      <c r="I57" s="42"/>
      <c r="J57" s="20">
        <v>42.813</v>
      </c>
      <c r="K57" s="20">
        <v>23.375</v>
      </c>
      <c r="L57" s="20">
        <v>22.625</v>
      </c>
      <c r="M57" s="43">
        <v>26.5</v>
      </c>
      <c r="N57" s="20">
        <v>21.313</v>
      </c>
      <c r="O57" s="20">
        <v>25.063</v>
      </c>
      <c r="P57" s="20">
        <v>24.188</v>
      </c>
      <c r="Q57" s="41"/>
      <c r="R57" s="21">
        <v>0.26733333333333337</v>
      </c>
      <c r="S57" s="21">
        <v>0.5</v>
      </c>
      <c r="T57" s="30">
        <v>0.322</v>
      </c>
      <c r="U57" s="21"/>
      <c r="V57" s="21">
        <v>0.465</v>
      </c>
      <c r="W57" s="21">
        <v>0.26</v>
      </c>
      <c r="X57" s="21"/>
      <c r="Y57" s="30"/>
      <c r="Z57" s="21">
        <v>0.5</v>
      </c>
      <c r="AA57" s="21">
        <v>0.385</v>
      </c>
      <c r="AB57" s="21">
        <v>0.39</v>
      </c>
      <c r="AC57" s="21">
        <v>0.335</v>
      </c>
      <c r="AD57" s="22">
        <v>0.233</v>
      </c>
      <c r="AE57" s="22">
        <v>0.39</v>
      </c>
      <c r="AF57" s="21">
        <v>0.357</v>
      </c>
      <c r="AG57" s="20"/>
      <c r="AH57" s="20">
        <f t="shared" si="91"/>
        <v>5.380293501048219</v>
      </c>
      <c r="AI57" s="20">
        <f t="shared" si="92"/>
        <v>7.048458149779735</v>
      </c>
      <c r="AJ57" s="20">
        <f t="shared" si="92"/>
        <v>5.947543405984486</v>
      </c>
      <c r="AK57" s="20"/>
      <c r="AL57" s="20">
        <f t="shared" si="93"/>
        <v>5.904761904761905</v>
      </c>
      <c r="AM57" s="20">
        <f t="shared" si="94"/>
        <v>3.8077106139933368</v>
      </c>
      <c r="AN57" s="20"/>
      <c r="AO57" s="20"/>
      <c r="AP57" s="20">
        <f t="shared" si="95"/>
        <v>4.67147828930465</v>
      </c>
      <c r="AQ57" s="20">
        <f t="shared" si="96"/>
        <v>6.588235294117647</v>
      </c>
      <c r="AR57" s="20">
        <f t="shared" si="97"/>
        <v>6.895027624309392</v>
      </c>
      <c r="AS57" s="20">
        <f t="shared" si="98"/>
        <v>5.056603773584905</v>
      </c>
      <c r="AT57" s="20">
        <f t="shared" si="99"/>
        <v>4.372917937409094</v>
      </c>
      <c r="AU57" s="20">
        <f t="shared" si="100"/>
        <v>6.224314726888242</v>
      </c>
      <c r="AV57" s="20">
        <f t="shared" si="101"/>
        <v>5.903753927567388</v>
      </c>
      <c r="AW57" s="20"/>
      <c r="AX57" s="20">
        <v>5.42</v>
      </c>
      <c r="AY57" s="20">
        <v>2.1</v>
      </c>
      <c r="AZ57" s="20">
        <v>3.94</v>
      </c>
      <c r="BA57" s="20"/>
      <c r="BB57" s="20">
        <v>3.6</v>
      </c>
      <c r="BC57" s="20">
        <v>5.93</v>
      </c>
      <c r="BD57" s="20"/>
      <c r="BE57" s="20"/>
      <c r="BF57" s="20">
        <v>4.84</v>
      </c>
      <c r="BG57" s="20">
        <v>3.71</v>
      </c>
      <c r="BH57" s="20">
        <v>4.43</v>
      </c>
      <c r="BI57" s="20">
        <v>5.48</v>
      </c>
      <c r="BJ57" s="20">
        <v>5</v>
      </c>
      <c r="BK57" s="20">
        <v>3.32</v>
      </c>
      <c r="BL57" s="20">
        <v>4.76</v>
      </c>
      <c r="BO57" s="20">
        <f t="shared" si="102"/>
        <v>5.671905408805032</v>
      </c>
      <c r="BP57" s="20">
        <f t="shared" si="103"/>
        <v>7.196475770925109</v>
      </c>
      <c r="BQ57" s="20">
        <f t="shared" si="103"/>
        <v>6.181876616180275</v>
      </c>
      <c r="BR57" s="20"/>
      <c r="BS57" s="20">
        <f t="shared" si="104"/>
        <v>6.117333333333334</v>
      </c>
      <c r="BT57" s="20">
        <f t="shared" si="105"/>
        <v>4.033507853403141</v>
      </c>
      <c r="BU57" s="20"/>
      <c r="BV57" s="20"/>
      <c r="BW57" s="20">
        <f t="shared" si="106"/>
        <v>4.8975778385069955</v>
      </c>
      <c r="BX57" s="20">
        <f t="shared" si="107"/>
        <v>6.832658823529411</v>
      </c>
      <c r="BY57" s="20">
        <f t="shared" si="108"/>
        <v>7.200477348066299</v>
      </c>
      <c r="BZ57" s="20">
        <f t="shared" si="109"/>
        <v>5.333705660377358</v>
      </c>
      <c r="CA57" s="20">
        <f t="shared" si="110"/>
        <v>4.591563834279548</v>
      </c>
      <c r="CB57" s="20">
        <f t="shared" si="111"/>
        <v>6.430961975820931</v>
      </c>
      <c r="CC57" s="20">
        <f t="shared" si="112"/>
        <v>6.184772614519597</v>
      </c>
      <c r="CE57" s="20">
        <f t="shared" si="113"/>
        <v>11.091905408805033</v>
      </c>
      <c r="CF57" s="20">
        <f t="shared" si="114"/>
        <v>9.29647577092511</v>
      </c>
      <c r="CG57" s="20">
        <f t="shared" si="114"/>
        <v>10.121876616180275</v>
      </c>
      <c r="CH57" s="20"/>
      <c r="CI57" s="20">
        <f t="shared" si="115"/>
        <v>9.717333333333334</v>
      </c>
      <c r="CJ57" s="20">
        <f t="shared" si="116"/>
        <v>9.96350785340314</v>
      </c>
      <c r="CK57" s="20"/>
      <c r="CL57" s="20"/>
      <c r="CM57" s="20">
        <f t="shared" si="117"/>
        <v>9.737577838506995</v>
      </c>
      <c r="CN57" s="20">
        <f t="shared" si="118"/>
        <v>10.542658823529411</v>
      </c>
      <c r="CO57" s="20">
        <f t="shared" si="119"/>
        <v>11.630477348066298</v>
      </c>
      <c r="CP57" s="20">
        <f t="shared" si="120"/>
        <v>10.813705660377359</v>
      </c>
      <c r="CQ57" s="20">
        <f t="shared" si="121"/>
        <v>9.591563834279548</v>
      </c>
      <c r="CR57" s="20">
        <f t="shared" si="122"/>
        <v>9.75096197582093</v>
      </c>
      <c r="CS57" s="20">
        <f t="shared" si="123"/>
        <v>10.944772614519596</v>
      </c>
      <c r="CU57" s="20">
        <f t="shared" si="34"/>
        <v>26.216333333333328</v>
      </c>
      <c r="CV57" s="20">
        <f t="shared" si="35"/>
        <v>0.3670277777777778</v>
      </c>
      <c r="CW57" s="20">
        <f t="shared" si="36"/>
        <v>5.650091595729084</v>
      </c>
      <c r="CX57" s="20">
        <f t="shared" si="37"/>
        <v>4.3775</v>
      </c>
      <c r="CY57" s="20">
        <f t="shared" si="38"/>
        <v>5.8894014231455865</v>
      </c>
      <c r="CZ57" s="20">
        <f t="shared" si="39"/>
        <v>10.266901423145585</v>
      </c>
      <c r="DA57" s="43">
        <f t="shared" si="40"/>
        <v>4.286901423145585</v>
      </c>
      <c r="DB57" s="20">
        <v>5.98</v>
      </c>
      <c r="DC57" s="43">
        <f t="shared" si="41"/>
        <v>2.049999999999999</v>
      </c>
      <c r="DD57" s="20">
        <v>8.03</v>
      </c>
      <c r="DG57" s="31" t="s">
        <v>9</v>
      </c>
      <c r="DH57" s="20">
        <f aca="true" t="shared" si="145" ref="DH57:DO57">AVERAGE(CU163:CU165)</f>
        <v>38.205714285714286</v>
      </c>
      <c r="DI57" s="20">
        <f t="shared" si="145"/>
        <v>0.3589285714285715</v>
      </c>
      <c r="DJ57" s="20">
        <f t="shared" si="145"/>
        <v>3.969313411388152</v>
      </c>
      <c r="DK57" s="20">
        <f t="shared" si="145"/>
        <v>6.632380952380953</v>
      </c>
      <c r="DL57" s="20">
        <f t="shared" si="145"/>
        <v>4.22011937896582</v>
      </c>
      <c r="DM57" s="20">
        <f t="shared" si="145"/>
        <v>10.85250033134677</v>
      </c>
      <c r="DN57" s="20">
        <f t="shared" si="145"/>
        <v>6.272500331346772</v>
      </c>
      <c r="DO57" s="20">
        <f t="shared" si="145"/>
        <v>4.580000000000001</v>
      </c>
      <c r="DP57" s="20">
        <f>AVERAGE(DD163:DD165)</f>
        <v>6.846666666666667</v>
      </c>
      <c r="DS57" s="20"/>
      <c r="DT57" s="20"/>
      <c r="DU57" s="20"/>
      <c r="DV57" s="20"/>
      <c r="DW57" s="20"/>
      <c r="DX57" s="20"/>
      <c r="DY57" s="20"/>
      <c r="DZ57" s="20"/>
      <c r="EA57" s="20"/>
    </row>
    <row r="58" spans="1:131" ht="12.75">
      <c r="A58" s="41" t="s">
        <v>66</v>
      </c>
      <c r="B58" s="20">
        <v>18.93766666666667</v>
      </c>
      <c r="C58" s="20">
        <v>28.875</v>
      </c>
      <c r="D58" s="20">
        <v>22.031</v>
      </c>
      <c r="E58" s="20"/>
      <c r="F58" s="20">
        <v>30.938</v>
      </c>
      <c r="G58" s="20">
        <v>26.969</v>
      </c>
      <c r="H58" s="20"/>
      <c r="I58" s="42"/>
      <c r="J58" s="20">
        <v>41.125</v>
      </c>
      <c r="K58" s="20">
        <v>24.438</v>
      </c>
      <c r="L58" s="20">
        <v>22.188</v>
      </c>
      <c r="M58" s="43">
        <v>26.375</v>
      </c>
      <c r="N58" s="20">
        <v>21.563</v>
      </c>
      <c r="O58" s="20">
        <v>25.125</v>
      </c>
      <c r="P58" s="20">
        <v>22.5</v>
      </c>
      <c r="Q58" s="41"/>
      <c r="R58" s="21">
        <v>0.26733333333333337</v>
      </c>
      <c r="S58" s="21">
        <v>0.5</v>
      </c>
      <c r="T58" s="30">
        <v>0.322</v>
      </c>
      <c r="U58" s="21"/>
      <c r="V58" s="21">
        <v>0.465</v>
      </c>
      <c r="W58" s="21">
        <v>0.26</v>
      </c>
      <c r="X58" s="21"/>
      <c r="Y58" s="30"/>
      <c r="Z58" s="21">
        <v>0.5</v>
      </c>
      <c r="AA58" s="21">
        <v>0.385</v>
      </c>
      <c r="AB58" s="21">
        <v>0.39</v>
      </c>
      <c r="AC58" s="21">
        <v>0.335</v>
      </c>
      <c r="AD58" s="22">
        <v>0.233</v>
      </c>
      <c r="AE58" s="22">
        <v>0.39</v>
      </c>
      <c r="AF58" s="21">
        <v>0.363</v>
      </c>
      <c r="AG58" s="20"/>
      <c r="AH58" s="20">
        <f t="shared" si="91"/>
        <v>5.646594969461216</v>
      </c>
      <c r="AI58" s="20">
        <f t="shared" si="92"/>
        <v>6.926406926406926</v>
      </c>
      <c r="AJ58" s="20">
        <f t="shared" si="92"/>
        <v>5.846307475829514</v>
      </c>
      <c r="AK58" s="20"/>
      <c r="AL58" s="20">
        <f t="shared" si="93"/>
        <v>6.012024048096192</v>
      </c>
      <c r="AM58" s="20">
        <f t="shared" si="94"/>
        <v>3.8562794319403757</v>
      </c>
      <c r="AN58" s="20"/>
      <c r="AO58" s="20"/>
      <c r="AP58" s="20">
        <f t="shared" si="95"/>
        <v>4.86322188449848</v>
      </c>
      <c r="AQ58" s="20">
        <f t="shared" si="96"/>
        <v>6.301661347082413</v>
      </c>
      <c r="AR58" s="20">
        <f t="shared" si="97"/>
        <v>7.030827474310438</v>
      </c>
      <c r="AS58" s="20">
        <f t="shared" si="98"/>
        <v>5.080568720379147</v>
      </c>
      <c r="AT58" s="20">
        <f t="shared" si="99"/>
        <v>4.322218615220517</v>
      </c>
      <c r="AU58" s="20">
        <f t="shared" si="100"/>
        <v>6.208955223880597</v>
      </c>
      <c r="AV58" s="20">
        <f t="shared" si="101"/>
        <v>6.453333333333333</v>
      </c>
      <c r="AW58" s="20"/>
      <c r="AX58" s="20">
        <v>5.42</v>
      </c>
      <c r="AY58" s="20">
        <v>2.1</v>
      </c>
      <c r="AZ58" s="20">
        <v>4.16</v>
      </c>
      <c r="BA58" s="20"/>
      <c r="BB58" s="20">
        <v>3.6</v>
      </c>
      <c r="BC58" s="20">
        <v>5.97</v>
      </c>
      <c r="BD58" s="20"/>
      <c r="BE58" s="20"/>
      <c r="BF58" s="20">
        <v>4.77</v>
      </c>
      <c r="BG58" s="20">
        <v>3.71</v>
      </c>
      <c r="BH58" s="20">
        <v>5.09</v>
      </c>
      <c r="BI58" s="20">
        <v>5.59</v>
      </c>
      <c r="BJ58" s="20">
        <v>5</v>
      </c>
      <c r="BK58" s="20">
        <v>3.37</v>
      </c>
      <c r="BL58" s="20">
        <v>4.76</v>
      </c>
      <c r="BO58" s="20">
        <f t="shared" si="102"/>
        <v>5.952640416806013</v>
      </c>
      <c r="BP58" s="20">
        <f t="shared" si="103"/>
        <v>7.071861471861471</v>
      </c>
      <c r="BQ58" s="20">
        <f t="shared" si="103"/>
        <v>6.0895138668240225</v>
      </c>
      <c r="BR58" s="20"/>
      <c r="BS58" s="20">
        <f t="shared" si="104"/>
        <v>6.228456913827655</v>
      </c>
      <c r="BT58" s="20">
        <f t="shared" si="105"/>
        <v>4.086499314027217</v>
      </c>
      <c r="BU58" s="20"/>
      <c r="BV58" s="20"/>
      <c r="BW58" s="20">
        <f t="shared" si="106"/>
        <v>5.095197568389058</v>
      </c>
      <c r="BX58" s="20">
        <f t="shared" si="107"/>
        <v>6.535452983059169</v>
      </c>
      <c r="BY58" s="20">
        <f t="shared" si="108"/>
        <v>7.388696592752839</v>
      </c>
      <c r="BZ58" s="20">
        <f t="shared" si="109"/>
        <v>5.364572511848341</v>
      </c>
      <c r="CA58" s="20">
        <f t="shared" si="110"/>
        <v>4.538329545981543</v>
      </c>
      <c r="CB58" s="20">
        <f t="shared" si="111"/>
        <v>6.418197014925374</v>
      </c>
      <c r="CC58" s="20">
        <f t="shared" si="112"/>
        <v>6.760512</v>
      </c>
      <c r="CE58" s="20">
        <f t="shared" si="113"/>
        <v>11.372640416806014</v>
      </c>
      <c r="CF58" s="20">
        <f t="shared" si="114"/>
        <v>9.17186147186147</v>
      </c>
      <c r="CG58" s="20">
        <f t="shared" si="114"/>
        <v>10.249513866824023</v>
      </c>
      <c r="CH58" s="20"/>
      <c r="CI58" s="20">
        <f t="shared" si="115"/>
        <v>9.828456913827655</v>
      </c>
      <c r="CJ58" s="20">
        <f t="shared" si="116"/>
        <v>10.056499314027217</v>
      </c>
      <c r="CK58" s="20"/>
      <c r="CL58" s="20"/>
      <c r="CM58" s="20">
        <f t="shared" si="117"/>
        <v>9.865197568389057</v>
      </c>
      <c r="CN58" s="20">
        <f t="shared" si="118"/>
        <v>10.24545298305917</v>
      </c>
      <c r="CO58" s="20">
        <f t="shared" si="119"/>
        <v>12.47869659275284</v>
      </c>
      <c r="CP58" s="20">
        <f t="shared" si="120"/>
        <v>10.95457251184834</v>
      </c>
      <c r="CQ58" s="20">
        <f t="shared" si="121"/>
        <v>9.538329545981544</v>
      </c>
      <c r="CR58" s="20">
        <f t="shared" si="122"/>
        <v>9.788197014925373</v>
      </c>
      <c r="CS58" s="20">
        <f t="shared" si="123"/>
        <v>11.520512</v>
      </c>
      <c r="CU58" s="20">
        <f t="shared" si="34"/>
        <v>25.922055555555556</v>
      </c>
      <c r="CV58" s="20">
        <f t="shared" si="35"/>
        <v>0.36752777777777784</v>
      </c>
      <c r="CW58" s="20">
        <f t="shared" si="36"/>
        <v>5.71236662086993</v>
      </c>
      <c r="CX58" s="20">
        <f t="shared" si="37"/>
        <v>4.461666666666666</v>
      </c>
      <c r="CY58" s="20">
        <f t="shared" si="38"/>
        <v>5.960827516691893</v>
      </c>
      <c r="CZ58" s="20">
        <f t="shared" si="39"/>
        <v>10.422494183358559</v>
      </c>
      <c r="DA58" s="43">
        <f t="shared" si="40"/>
        <v>4.312494183358559</v>
      </c>
      <c r="DB58" s="20">
        <v>6.11</v>
      </c>
      <c r="DC58" s="43">
        <f t="shared" si="41"/>
        <v>1.8599999999999994</v>
      </c>
      <c r="DD58" s="20">
        <v>7.97</v>
      </c>
      <c r="DG58" s="31" t="s">
        <v>10</v>
      </c>
      <c r="DH58" s="20">
        <f aca="true" t="shared" si="146" ref="DH58:DO58">AVERAGE(CU166:CU168)</f>
        <v>36.87357142857143</v>
      </c>
      <c r="DI58" s="20">
        <f t="shared" si="146"/>
        <v>0.3620476190476191</v>
      </c>
      <c r="DJ58" s="20">
        <f t="shared" si="146"/>
        <v>4.112826425379491</v>
      </c>
      <c r="DK58" s="20">
        <f t="shared" si="146"/>
        <v>6.650000000000001</v>
      </c>
      <c r="DL58" s="20">
        <f t="shared" si="146"/>
        <v>4.3760122047926595</v>
      </c>
      <c r="DM58" s="20">
        <f t="shared" si="146"/>
        <v>11.026012204792659</v>
      </c>
      <c r="DN58" s="20">
        <f t="shared" si="146"/>
        <v>6.5826788714593265</v>
      </c>
      <c r="DO58" s="20">
        <f t="shared" si="146"/>
        <v>4.4433333333333325</v>
      </c>
      <c r="DP58" s="20">
        <f>AVERAGE(DD166:DD168)</f>
        <v>7.220000133333333</v>
      </c>
      <c r="DS58" s="20"/>
      <c r="DT58" s="20"/>
      <c r="DU58" s="20"/>
      <c r="DV58" s="20"/>
      <c r="DW58" s="20"/>
      <c r="DX58" s="20"/>
      <c r="DY58" s="20"/>
      <c r="DZ58" s="20"/>
      <c r="EA58" s="20"/>
    </row>
    <row r="59" spans="1:131" ht="12.75">
      <c r="A59" s="41" t="s">
        <v>67</v>
      </c>
      <c r="B59" s="20">
        <v>17.81266666666667</v>
      </c>
      <c r="C59" s="20">
        <v>28.938</v>
      </c>
      <c r="D59" s="20">
        <v>23.125</v>
      </c>
      <c r="E59" s="20"/>
      <c r="F59" s="20">
        <v>31.313</v>
      </c>
      <c r="G59" s="20">
        <v>27</v>
      </c>
      <c r="H59" s="20"/>
      <c r="I59" s="42"/>
      <c r="J59" s="20">
        <v>36.375</v>
      </c>
      <c r="K59" s="20">
        <v>25</v>
      </c>
      <c r="L59" s="20">
        <v>22.313</v>
      </c>
      <c r="M59" s="43">
        <v>27.063</v>
      </c>
      <c r="N59" s="20">
        <v>21.188</v>
      </c>
      <c r="O59" s="20">
        <v>24.438</v>
      </c>
      <c r="P59" s="20">
        <v>23.563</v>
      </c>
      <c r="Q59" s="41"/>
      <c r="R59" s="21">
        <v>0.26733333333333337</v>
      </c>
      <c r="S59" s="21">
        <v>0.5</v>
      </c>
      <c r="T59" s="30">
        <v>0.322</v>
      </c>
      <c r="U59" s="21"/>
      <c r="V59" s="21">
        <v>0.465</v>
      </c>
      <c r="W59" s="21">
        <v>0.26</v>
      </c>
      <c r="X59" s="21"/>
      <c r="Y59" s="30"/>
      <c r="Z59" s="21">
        <v>0.5</v>
      </c>
      <c r="AA59" s="21">
        <v>0.385</v>
      </c>
      <c r="AB59" s="21">
        <v>0.39</v>
      </c>
      <c r="AC59" s="21">
        <v>0.335</v>
      </c>
      <c r="AD59" s="22">
        <v>0.243</v>
      </c>
      <c r="AE59" s="22">
        <v>0.39</v>
      </c>
      <c r="AF59" s="21">
        <v>0.363</v>
      </c>
      <c r="AG59" s="20"/>
      <c r="AH59" s="20">
        <f t="shared" si="91"/>
        <v>6.003218683333958</v>
      </c>
      <c r="AI59" s="20">
        <f t="shared" si="92"/>
        <v>6.911327666044648</v>
      </c>
      <c r="AJ59" s="20">
        <f t="shared" si="92"/>
        <v>5.569729729729731</v>
      </c>
      <c r="AK59" s="20"/>
      <c r="AL59" s="20">
        <f t="shared" si="93"/>
        <v>5.94002490978188</v>
      </c>
      <c r="AM59" s="20">
        <f t="shared" si="94"/>
        <v>3.8518518518518516</v>
      </c>
      <c r="AN59" s="20"/>
      <c r="AO59" s="20"/>
      <c r="AP59" s="20">
        <f t="shared" si="95"/>
        <v>5.498281786941581</v>
      </c>
      <c r="AQ59" s="20">
        <f t="shared" si="96"/>
        <v>6.16</v>
      </c>
      <c r="AR59" s="20">
        <f t="shared" si="97"/>
        <v>6.991439967731816</v>
      </c>
      <c r="AS59" s="20">
        <f t="shared" si="98"/>
        <v>4.951409673724273</v>
      </c>
      <c r="AT59" s="20">
        <f t="shared" si="99"/>
        <v>4.587502359826317</v>
      </c>
      <c r="AU59" s="20">
        <f t="shared" si="100"/>
        <v>6.38350110483673</v>
      </c>
      <c r="AV59" s="20">
        <f t="shared" si="101"/>
        <v>6.162203454568603</v>
      </c>
      <c r="AW59" s="20"/>
      <c r="AX59" s="20">
        <v>5.42</v>
      </c>
      <c r="AY59" s="20">
        <v>2.1</v>
      </c>
      <c r="AZ59" s="20">
        <v>4.75</v>
      </c>
      <c r="BA59" s="20"/>
      <c r="BB59" s="20">
        <v>3.6</v>
      </c>
      <c r="BC59" s="20">
        <v>5.97</v>
      </c>
      <c r="BD59" s="20"/>
      <c r="BE59" s="20"/>
      <c r="BF59" s="20">
        <v>4.84</v>
      </c>
      <c r="BG59" s="20">
        <v>3.71</v>
      </c>
      <c r="BH59" s="20">
        <v>5.09</v>
      </c>
      <c r="BI59" s="20">
        <v>5.85</v>
      </c>
      <c r="BJ59" s="20">
        <v>5</v>
      </c>
      <c r="BK59" s="20">
        <v>3.37</v>
      </c>
      <c r="BL59" s="20">
        <v>4.88</v>
      </c>
      <c r="BO59" s="20">
        <f t="shared" si="102"/>
        <v>6.328593135970658</v>
      </c>
      <c r="BP59" s="20">
        <f t="shared" si="103"/>
        <v>7.056465547031585</v>
      </c>
      <c r="BQ59" s="20">
        <f t="shared" si="103"/>
        <v>5.834291891891893</v>
      </c>
      <c r="BR59" s="20"/>
      <c r="BS59" s="20">
        <f t="shared" si="104"/>
        <v>6.153865806534028</v>
      </c>
      <c r="BT59" s="20">
        <f t="shared" si="105"/>
        <v>4.081807407407408</v>
      </c>
      <c r="BU59" s="20"/>
      <c r="BV59" s="20"/>
      <c r="BW59" s="20">
        <f t="shared" si="106"/>
        <v>5.764398625429553</v>
      </c>
      <c r="BX59" s="20">
        <f t="shared" si="107"/>
        <v>6.388535999999999</v>
      </c>
      <c r="BY59" s="20">
        <f t="shared" si="108"/>
        <v>7.347304262089366</v>
      </c>
      <c r="BZ59" s="20">
        <f t="shared" si="109"/>
        <v>5.241067139637143</v>
      </c>
      <c r="CA59" s="20">
        <f t="shared" si="110"/>
        <v>4.816877477817633</v>
      </c>
      <c r="CB59" s="20">
        <f t="shared" si="111"/>
        <v>6.598625092069729</v>
      </c>
      <c r="CC59" s="20">
        <f t="shared" si="112"/>
        <v>6.462918983151551</v>
      </c>
      <c r="CE59" s="20">
        <f t="shared" si="113"/>
        <v>11.748593135970658</v>
      </c>
      <c r="CF59" s="20">
        <f t="shared" si="114"/>
        <v>9.156465547031585</v>
      </c>
      <c r="CG59" s="20">
        <f t="shared" si="114"/>
        <v>10.584291891891894</v>
      </c>
      <c r="CH59" s="20"/>
      <c r="CI59" s="20">
        <f t="shared" si="115"/>
        <v>9.753865806534028</v>
      </c>
      <c r="CJ59" s="20">
        <f t="shared" si="116"/>
        <v>10.051807407407408</v>
      </c>
      <c r="CK59" s="20"/>
      <c r="CL59" s="20"/>
      <c r="CM59" s="20">
        <f t="shared" si="117"/>
        <v>10.604398625429553</v>
      </c>
      <c r="CN59" s="20">
        <f t="shared" si="118"/>
        <v>10.098536</v>
      </c>
      <c r="CO59" s="20">
        <f t="shared" si="119"/>
        <v>12.437304262089366</v>
      </c>
      <c r="CP59" s="20">
        <f t="shared" si="120"/>
        <v>11.091067139637143</v>
      </c>
      <c r="CQ59" s="20">
        <f t="shared" si="121"/>
        <v>9.816877477817634</v>
      </c>
      <c r="CR59" s="20">
        <f t="shared" si="122"/>
        <v>9.968625092069729</v>
      </c>
      <c r="CS59" s="20">
        <f t="shared" si="123"/>
        <v>11.34291898315155</v>
      </c>
      <c r="CU59" s="20">
        <f t="shared" si="34"/>
        <v>25.677388888888885</v>
      </c>
      <c r="CV59" s="20">
        <f t="shared" si="35"/>
        <v>0.36836111111111114</v>
      </c>
      <c r="CW59" s="20">
        <f t="shared" si="36"/>
        <v>5.750874265697615</v>
      </c>
      <c r="CX59" s="20">
        <f t="shared" si="37"/>
        <v>4.548333333333334</v>
      </c>
      <c r="CY59" s="20">
        <f t="shared" si="38"/>
        <v>6.006229280752546</v>
      </c>
      <c r="CZ59" s="20">
        <f t="shared" si="39"/>
        <v>10.55456261408588</v>
      </c>
      <c r="DA59" s="43">
        <f t="shared" si="40"/>
        <v>4.484562614085879</v>
      </c>
      <c r="DB59" s="20">
        <v>6.07</v>
      </c>
      <c r="DC59" s="43">
        <f t="shared" si="41"/>
        <v>2.09</v>
      </c>
      <c r="DD59" s="20">
        <v>8.16</v>
      </c>
      <c r="DG59" s="31" t="s">
        <v>11</v>
      </c>
      <c r="DH59" s="20">
        <f aca="true" t="shared" si="147" ref="DH59:DO59">AVERAGE(CU169:CU171)</f>
        <v>32.44714285714286</v>
      </c>
      <c r="DI59" s="20">
        <f t="shared" si="147"/>
        <v>0.36276190476190484</v>
      </c>
      <c r="DJ59" s="20">
        <f t="shared" si="147"/>
        <v>4.649744315025731</v>
      </c>
      <c r="DK59" s="20">
        <f t="shared" si="147"/>
        <v>6.561666666666667</v>
      </c>
      <c r="DL59" s="20">
        <f t="shared" si="147"/>
        <v>4.943833330427457</v>
      </c>
      <c r="DM59" s="20">
        <f t="shared" si="147"/>
        <v>11.505499997094125</v>
      </c>
      <c r="DN59" s="20">
        <f t="shared" si="147"/>
        <v>8.008833330427459</v>
      </c>
      <c r="DO59" s="20">
        <f t="shared" si="147"/>
        <v>3.4966666666666666</v>
      </c>
      <c r="DP59" s="20">
        <f>AVERAGE(DD169:DD171)</f>
        <v>8.586666666666666</v>
      </c>
      <c r="DR59" s="31"/>
      <c r="DS59" s="20"/>
      <c r="DT59" s="20"/>
      <c r="DU59" s="20"/>
      <c r="DV59" s="20"/>
      <c r="DW59" s="20"/>
      <c r="DX59" s="20"/>
      <c r="DY59" s="20"/>
      <c r="DZ59" s="20"/>
      <c r="EA59" s="20"/>
    </row>
    <row r="60" spans="1:131" ht="12.75">
      <c r="A60" s="41" t="s">
        <v>68</v>
      </c>
      <c r="B60" s="20">
        <v>17.56266666666667</v>
      </c>
      <c r="C60" s="20">
        <v>27.688</v>
      </c>
      <c r="D60" s="20">
        <v>22.563</v>
      </c>
      <c r="E60" s="20"/>
      <c r="F60" s="20">
        <v>30.125</v>
      </c>
      <c r="G60" s="20">
        <v>25.188</v>
      </c>
      <c r="H60" s="20"/>
      <c r="I60" s="42"/>
      <c r="J60" s="20">
        <v>35.375</v>
      </c>
      <c r="K60" s="20">
        <v>24.188</v>
      </c>
      <c r="L60" s="20">
        <v>20.813</v>
      </c>
      <c r="M60" s="43">
        <v>25.75</v>
      </c>
      <c r="N60" s="20">
        <v>20.063</v>
      </c>
      <c r="O60" s="20">
        <v>23.438</v>
      </c>
      <c r="P60" s="20">
        <v>21.563</v>
      </c>
      <c r="Q60" s="41"/>
      <c r="R60" s="21">
        <v>0.26733333333333337</v>
      </c>
      <c r="S60" s="21">
        <v>0.5</v>
      </c>
      <c r="T60" s="30">
        <v>0.322</v>
      </c>
      <c r="U60" s="21"/>
      <c r="V60" s="21">
        <v>0.465</v>
      </c>
      <c r="W60" s="21">
        <v>0.26</v>
      </c>
      <c r="X60" s="21"/>
      <c r="Y60" s="30"/>
      <c r="Z60" s="21">
        <v>0.5</v>
      </c>
      <c r="AA60" s="21">
        <v>0.275</v>
      </c>
      <c r="AB60" s="21">
        <v>0.39</v>
      </c>
      <c r="AC60" s="21">
        <v>0.335</v>
      </c>
      <c r="AD60" s="22">
        <v>0.243</v>
      </c>
      <c r="AE60" s="22">
        <v>0.39</v>
      </c>
      <c r="AF60" s="21">
        <v>0.363</v>
      </c>
      <c r="AG60" s="20"/>
      <c r="AH60" s="20">
        <f t="shared" si="91"/>
        <v>6.088672942605527</v>
      </c>
      <c r="AI60" s="20">
        <f t="shared" si="92"/>
        <v>7.22334585379948</v>
      </c>
      <c r="AJ60" s="20">
        <f t="shared" si="92"/>
        <v>5.7084607543323145</v>
      </c>
      <c r="AK60" s="20"/>
      <c r="AL60" s="20">
        <f t="shared" si="93"/>
        <v>6.174273858921162</v>
      </c>
      <c r="AM60" s="20">
        <f t="shared" si="94"/>
        <v>4.128950293790695</v>
      </c>
      <c r="AN60" s="20"/>
      <c r="AO60" s="20"/>
      <c r="AP60" s="20">
        <f t="shared" si="95"/>
        <v>5.6537102473498235</v>
      </c>
      <c r="AQ60" s="20">
        <f t="shared" si="96"/>
        <v>4.547709608070118</v>
      </c>
      <c r="AR60" s="20">
        <f t="shared" si="97"/>
        <v>7.495315427857589</v>
      </c>
      <c r="AS60" s="20">
        <f t="shared" si="98"/>
        <v>5.203883495145631</v>
      </c>
      <c r="AT60" s="20">
        <f t="shared" si="99"/>
        <v>4.844739071923442</v>
      </c>
      <c r="AU60" s="20">
        <f t="shared" si="100"/>
        <v>6.655858008362489</v>
      </c>
      <c r="AV60" s="20">
        <f t="shared" si="101"/>
        <v>6.733756898390761</v>
      </c>
      <c r="AW60" s="20"/>
      <c r="AX60" s="20">
        <v>5.42</v>
      </c>
      <c r="AY60" s="20">
        <v>2.1</v>
      </c>
      <c r="AZ60" s="20">
        <v>5.08</v>
      </c>
      <c r="BA60" s="20"/>
      <c r="BB60" s="20">
        <v>3.6</v>
      </c>
      <c r="BC60" s="20">
        <v>6.02</v>
      </c>
      <c r="BD60" s="20"/>
      <c r="BE60" s="20"/>
      <c r="BF60" s="20">
        <v>4.91</v>
      </c>
      <c r="BG60" s="20">
        <v>3.71</v>
      </c>
      <c r="BH60" s="20">
        <v>4.6</v>
      </c>
      <c r="BI60" s="20">
        <v>5.84</v>
      </c>
      <c r="BJ60" s="20">
        <v>5</v>
      </c>
      <c r="BK60" s="20">
        <v>3.37</v>
      </c>
      <c r="BL60" s="20">
        <v>4.95</v>
      </c>
      <c r="BO60" s="20">
        <f t="shared" si="102"/>
        <v>6.418679016094747</v>
      </c>
      <c r="BP60" s="20">
        <f t="shared" si="103"/>
        <v>7.375036116729269</v>
      </c>
      <c r="BQ60" s="20">
        <f t="shared" si="103"/>
        <v>5.998450560652396</v>
      </c>
      <c r="BR60" s="20"/>
      <c r="BS60" s="20">
        <f t="shared" si="104"/>
        <v>6.396547717842324</v>
      </c>
      <c r="BT60" s="20">
        <f t="shared" si="105"/>
        <v>4.377513101476895</v>
      </c>
      <c r="BU60" s="20"/>
      <c r="BV60" s="20"/>
      <c r="BW60" s="20">
        <f t="shared" si="106"/>
        <v>5.9313074204947</v>
      </c>
      <c r="BX60" s="20">
        <f t="shared" si="107"/>
        <v>4.716429634529519</v>
      </c>
      <c r="BY60" s="20">
        <f t="shared" si="108"/>
        <v>7.840099937539039</v>
      </c>
      <c r="BZ60" s="20">
        <f t="shared" si="109"/>
        <v>5.507790291262136</v>
      </c>
      <c r="CA60" s="20">
        <f t="shared" si="110"/>
        <v>5.086976025519614</v>
      </c>
      <c r="CB60" s="20">
        <f t="shared" si="111"/>
        <v>6.880160423244305</v>
      </c>
      <c r="CC60" s="20">
        <f t="shared" si="112"/>
        <v>7.067077864861105</v>
      </c>
      <c r="CE60" s="20">
        <f t="shared" si="113"/>
        <v>11.838679016094748</v>
      </c>
      <c r="CF60" s="20">
        <f t="shared" si="114"/>
        <v>9.47503611672927</v>
      </c>
      <c r="CG60" s="20">
        <f t="shared" si="114"/>
        <v>11.078450560652396</v>
      </c>
      <c r="CH60" s="20"/>
      <c r="CI60" s="20">
        <f t="shared" si="115"/>
        <v>9.996547717842324</v>
      </c>
      <c r="CJ60" s="20">
        <f t="shared" si="116"/>
        <v>10.397513101476894</v>
      </c>
      <c r="CK60" s="20"/>
      <c r="CL60" s="20"/>
      <c r="CM60" s="20">
        <f t="shared" si="117"/>
        <v>10.8413074204947</v>
      </c>
      <c r="CN60" s="20">
        <f t="shared" si="118"/>
        <v>8.42642963452952</v>
      </c>
      <c r="CO60" s="20">
        <f t="shared" si="119"/>
        <v>12.440099937539038</v>
      </c>
      <c r="CP60" s="20">
        <f t="shared" si="120"/>
        <v>11.347790291262136</v>
      </c>
      <c r="CQ60" s="20">
        <f t="shared" si="121"/>
        <v>10.086976025519615</v>
      </c>
      <c r="CR60" s="20">
        <f t="shared" si="122"/>
        <v>10.250160423244306</v>
      </c>
      <c r="CS60" s="20">
        <f t="shared" si="123"/>
        <v>12.017077864861104</v>
      </c>
      <c r="CU60" s="20">
        <f t="shared" si="34"/>
        <v>24.526388888888885</v>
      </c>
      <c r="CV60" s="20">
        <f t="shared" si="35"/>
        <v>0.35919444444444454</v>
      </c>
      <c r="CW60" s="20">
        <f t="shared" si="36"/>
        <v>5.871556371712419</v>
      </c>
      <c r="CX60" s="20">
        <f t="shared" si="37"/>
        <v>4.55</v>
      </c>
      <c r="CY60" s="20">
        <f t="shared" si="38"/>
        <v>6.133005675853837</v>
      </c>
      <c r="CZ60" s="20">
        <f t="shared" si="39"/>
        <v>10.683005675853837</v>
      </c>
      <c r="DA60" s="43">
        <f t="shared" si="40"/>
        <v>4.623005675853837</v>
      </c>
      <c r="DB60" s="20">
        <v>6.06</v>
      </c>
      <c r="DC60" s="43">
        <f t="shared" si="41"/>
        <v>2.13</v>
      </c>
      <c r="DD60" s="20">
        <v>8.19</v>
      </c>
      <c r="DF60" s="31">
        <v>2009</v>
      </c>
      <c r="DG60" s="31" t="s">
        <v>8</v>
      </c>
      <c r="DH60" s="20">
        <f aca="true" t="shared" si="148" ref="DH60:DO60">AVERAGE(CU172:CU174)</f>
        <v>29.52333333333333</v>
      </c>
      <c r="DI60" s="20">
        <f t="shared" si="148"/>
        <v>0.3721555555555556</v>
      </c>
      <c r="DJ60" s="20">
        <f t="shared" si="148"/>
        <v>5.300154436063799</v>
      </c>
      <c r="DK60" s="20">
        <f t="shared" si="148"/>
        <v>6.465555555555556</v>
      </c>
      <c r="DL60" s="20">
        <f t="shared" si="148"/>
        <v>5.6310530932345335</v>
      </c>
      <c r="DM60" s="20">
        <f t="shared" si="148"/>
        <v>12.09660864879009</v>
      </c>
      <c r="DN60" s="20">
        <f t="shared" si="148"/>
        <v>8.479941982123423</v>
      </c>
      <c r="DO60" s="20">
        <f t="shared" si="148"/>
        <v>3.6166666666666667</v>
      </c>
      <c r="DP60" s="20">
        <f>AVERAGE(DD172:DD174)</f>
        <v>7.953333333333333</v>
      </c>
      <c r="DS60" s="20"/>
      <c r="DT60" s="20"/>
      <c r="DU60" s="20"/>
      <c r="DV60" s="20"/>
      <c r="DW60" s="20"/>
      <c r="DX60" s="20"/>
      <c r="DY60" s="20"/>
      <c r="DZ60" s="20"/>
      <c r="EA60" s="20"/>
    </row>
    <row r="61" spans="1:131" ht="12.75">
      <c r="A61" s="41" t="s">
        <v>69</v>
      </c>
      <c r="B61" s="20">
        <v>18.5</v>
      </c>
      <c r="C61" s="20">
        <v>27.188</v>
      </c>
      <c r="D61" s="20">
        <v>24.063</v>
      </c>
      <c r="E61" s="20"/>
      <c r="F61" s="20">
        <v>30.188</v>
      </c>
      <c r="G61" s="20">
        <v>25.156</v>
      </c>
      <c r="H61" s="20"/>
      <c r="I61" s="42"/>
      <c r="J61" s="20">
        <v>34.5</v>
      </c>
      <c r="K61" s="20">
        <v>24.875</v>
      </c>
      <c r="L61" s="20">
        <v>20.438</v>
      </c>
      <c r="M61" s="43">
        <v>26.563</v>
      </c>
      <c r="N61" s="20">
        <v>20.188</v>
      </c>
      <c r="O61" s="20">
        <v>22.375</v>
      </c>
      <c r="P61" s="20">
        <v>21.5</v>
      </c>
      <c r="Q61" s="41"/>
      <c r="R61" s="21">
        <v>0.26733333333333337</v>
      </c>
      <c r="S61" s="21">
        <v>0.5</v>
      </c>
      <c r="T61" s="30">
        <v>0.322</v>
      </c>
      <c r="U61" s="21"/>
      <c r="V61" s="21">
        <v>0.465</v>
      </c>
      <c r="W61" s="21">
        <v>0.26</v>
      </c>
      <c r="X61" s="21"/>
      <c r="Y61" s="30"/>
      <c r="Z61" s="21">
        <v>0.5</v>
      </c>
      <c r="AA61" s="21">
        <v>0.275</v>
      </c>
      <c r="AB61" s="21">
        <v>0.39</v>
      </c>
      <c r="AC61" s="21">
        <v>0.335</v>
      </c>
      <c r="AD61" s="22">
        <v>0.243</v>
      </c>
      <c r="AE61" s="22">
        <v>0.39</v>
      </c>
      <c r="AF61" s="21">
        <v>0.363</v>
      </c>
      <c r="AG61" s="20"/>
      <c r="AH61" s="20">
        <f t="shared" si="91"/>
        <v>5.7801801801801815</v>
      </c>
      <c r="AI61" s="20">
        <f t="shared" si="92"/>
        <v>7.356186552890982</v>
      </c>
      <c r="AJ61" s="20">
        <f t="shared" si="92"/>
        <v>5.352616049536634</v>
      </c>
      <c r="AK61" s="20"/>
      <c r="AL61" s="20">
        <f t="shared" si="93"/>
        <v>6.161388631244203</v>
      </c>
      <c r="AM61" s="20">
        <f t="shared" si="94"/>
        <v>4.134202575926221</v>
      </c>
      <c r="AN61" s="20"/>
      <c r="AO61" s="20"/>
      <c r="AP61" s="20">
        <f t="shared" si="95"/>
        <v>5.797101449275362</v>
      </c>
      <c r="AQ61" s="20">
        <f t="shared" si="96"/>
        <v>4.42211055276382</v>
      </c>
      <c r="AR61" s="20">
        <f t="shared" si="97"/>
        <v>7.632840786769743</v>
      </c>
      <c r="AS61" s="20">
        <f t="shared" si="98"/>
        <v>5.044610924970824</v>
      </c>
      <c r="AT61" s="20">
        <f t="shared" si="99"/>
        <v>4.814741430552804</v>
      </c>
      <c r="AU61" s="20">
        <f t="shared" si="100"/>
        <v>6.972067039106145</v>
      </c>
      <c r="AV61" s="20">
        <f t="shared" si="101"/>
        <v>6.753488372093023</v>
      </c>
      <c r="AW61" s="20"/>
      <c r="AX61" s="20">
        <v>5.42</v>
      </c>
      <c r="AY61" s="20">
        <v>2.13</v>
      </c>
      <c r="AZ61" s="20">
        <v>5.19</v>
      </c>
      <c r="BA61" s="20"/>
      <c r="BB61" s="20">
        <v>3.6</v>
      </c>
      <c r="BC61" s="20">
        <v>5.73</v>
      </c>
      <c r="BD61" s="20"/>
      <c r="BE61" s="20"/>
      <c r="BF61" s="20">
        <v>4.91</v>
      </c>
      <c r="BG61" s="20">
        <v>4.04</v>
      </c>
      <c r="BH61" s="20">
        <v>4.97</v>
      </c>
      <c r="BI61" s="20">
        <v>5.86</v>
      </c>
      <c r="BJ61" s="20">
        <v>5</v>
      </c>
      <c r="BK61" s="20">
        <v>3.38</v>
      </c>
      <c r="BL61" s="20">
        <v>5.33</v>
      </c>
      <c r="BO61" s="20">
        <f t="shared" si="102"/>
        <v>6.0934659459459475</v>
      </c>
      <c r="BP61" s="20">
        <f t="shared" si="103"/>
        <v>7.5128733264675605</v>
      </c>
      <c r="BQ61" s="20">
        <f t="shared" si="103"/>
        <v>5.630416822507585</v>
      </c>
      <c r="BR61" s="20"/>
      <c r="BS61" s="20">
        <f t="shared" si="104"/>
        <v>6.383198621968995</v>
      </c>
      <c r="BT61" s="20">
        <f t="shared" si="105"/>
        <v>4.3710923835267925</v>
      </c>
      <c r="BU61" s="20"/>
      <c r="BV61" s="20"/>
      <c r="BW61" s="20">
        <f t="shared" si="106"/>
        <v>6.081739130434782</v>
      </c>
      <c r="BX61" s="20">
        <f t="shared" si="107"/>
        <v>4.600763819095478</v>
      </c>
      <c r="BY61" s="20">
        <f t="shared" si="108"/>
        <v>8.0121929738722</v>
      </c>
      <c r="BZ61" s="20">
        <f t="shared" si="109"/>
        <v>5.340225125174114</v>
      </c>
      <c r="CA61" s="20">
        <f t="shared" si="110"/>
        <v>5.055478502080444</v>
      </c>
      <c r="CB61" s="20">
        <f t="shared" si="111"/>
        <v>7.207722905027933</v>
      </c>
      <c r="CC61" s="20">
        <f t="shared" si="112"/>
        <v>7.113449302325581</v>
      </c>
      <c r="CE61" s="20">
        <f t="shared" si="113"/>
        <v>11.513465945945947</v>
      </c>
      <c r="CF61" s="20">
        <f t="shared" si="114"/>
        <v>9.64287332646756</v>
      </c>
      <c r="CG61" s="20">
        <f t="shared" si="114"/>
        <v>10.820416822507585</v>
      </c>
      <c r="CH61" s="20"/>
      <c r="CI61" s="20">
        <f t="shared" si="115"/>
        <v>9.983198621968995</v>
      </c>
      <c r="CJ61" s="20">
        <f t="shared" si="116"/>
        <v>10.101092383526794</v>
      </c>
      <c r="CK61" s="20"/>
      <c r="CL61" s="20"/>
      <c r="CM61" s="20">
        <f t="shared" si="117"/>
        <v>10.991739130434782</v>
      </c>
      <c r="CN61" s="20">
        <f t="shared" si="118"/>
        <v>8.64076381909548</v>
      </c>
      <c r="CO61" s="20">
        <f t="shared" si="119"/>
        <v>12.982192973872198</v>
      </c>
      <c r="CP61" s="20">
        <f t="shared" si="120"/>
        <v>11.200225125174114</v>
      </c>
      <c r="CQ61" s="20">
        <f t="shared" si="121"/>
        <v>10.055478502080444</v>
      </c>
      <c r="CR61" s="20">
        <f t="shared" si="122"/>
        <v>10.587722905027933</v>
      </c>
      <c r="CS61" s="20">
        <f t="shared" si="123"/>
        <v>12.44344930232558</v>
      </c>
      <c r="CU61" s="20">
        <f t="shared" si="34"/>
        <v>24.62783333333333</v>
      </c>
      <c r="CV61" s="20">
        <f t="shared" si="35"/>
        <v>0.35919444444444454</v>
      </c>
      <c r="CW61" s="20">
        <f t="shared" si="36"/>
        <v>5.851794545442495</v>
      </c>
      <c r="CX61" s="20">
        <f t="shared" si="37"/>
        <v>4.63</v>
      </c>
      <c r="CY61" s="20">
        <f t="shared" si="38"/>
        <v>6.116884904868951</v>
      </c>
      <c r="CZ61" s="20">
        <f t="shared" si="39"/>
        <v>10.746884904868951</v>
      </c>
      <c r="DA61" s="43">
        <f t="shared" si="40"/>
        <v>4.586884904868951</v>
      </c>
      <c r="DB61" s="20">
        <v>6.16</v>
      </c>
      <c r="DC61" s="43">
        <f t="shared" si="41"/>
        <v>2.16</v>
      </c>
      <c r="DD61" s="20">
        <v>8.32</v>
      </c>
      <c r="DG61" s="31" t="s">
        <v>9</v>
      </c>
      <c r="DH61" s="20">
        <f>AVERAGE(CU175:CU177)</f>
        <v>29.77622222222222</v>
      </c>
      <c r="DI61" s="20">
        <f aca="true" t="shared" si="149" ref="DI61:DO61">AVERAGE(CV175:CV177)</f>
        <v>0.37926666666666664</v>
      </c>
      <c r="DJ61" s="20">
        <f t="shared" si="149"/>
        <v>5.378093843113585</v>
      </c>
      <c r="DK61" s="20">
        <f t="shared" si="149"/>
        <v>6.433333333333334</v>
      </c>
      <c r="DL61" s="20">
        <f t="shared" si="149"/>
        <v>5.711122956531202</v>
      </c>
      <c r="DM61" s="20">
        <f t="shared" si="149"/>
        <v>12.144456289864536</v>
      </c>
      <c r="DN61" s="20">
        <f t="shared" si="149"/>
        <v>7.907789623197869</v>
      </c>
      <c r="DO61" s="20">
        <f t="shared" si="149"/>
        <v>4.236666666666667</v>
      </c>
      <c r="DP61" s="20">
        <f>AVERAGE(DD175:DD177)</f>
        <v>7.476666666666667</v>
      </c>
      <c r="DS61" s="20"/>
      <c r="DT61" s="20"/>
      <c r="DU61" s="20"/>
      <c r="DV61" s="20"/>
      <c r="DW61" s="20"/>
      <c r="DX61" s="20"/>
      <c r="DY61" s="20"/>
      <c r="DZ61" s="20"/>
      <c r="EA61" s="20"/>
    </row>
    <row r="62" spans="1:131" ht="12.75">
      <c r="A62" s="41" t="s">
        <v>70</v>
      </c>
      <c r="B62" s="20">
        <v>17.125</v>
      </c>
      <c r="C62" s="20">
        <v>27.063</v>
      </c>
      <c r="D62" s="20">
        <v>22.688</v>
      </c>
      <c r="E62" s="20"/>
      <c r="F62" s="20">
        <v>28.125</v>
      </c>
      <c r="G62" s="20">
        <v>21.875</v>
      </c>
      <c r="H62" s="20"/>
      <c r="I62" s="42"/>
      <c r="J62" s="20">
        <v>30.125</v>
      </c>
      <c r="K62" s="20">
        <v>27.125</v>
      </c>
      <c r="L62" s="20">
        <v>18.5</v>
      </c>
      <c r="M62" s="43">
        <v>23.375</v>
      </c>
      <c r="N62" s="20">
        <v>19.688</v>
      </c>
      <c r="O62" s="20">
        <v>19.875</v>
      </c>
      <c r="P62" s="20">
        <v>20.438</v>
      </c>
      <c r="Q62" s="41"/>
      <c r="R62" s="21">
        <v>0.26733333333333337</v>
      </c>
      <c r="S62" s="21">
        <v>0.5</v>
      </c>
      <c r="T62" s="30">
        <v>0.322</v>
      </c>
      <c r="U62" s="21"/>
      <c r="V62" s="21">
        <v>0.465</v>
      </c>
      <c r="W62" s="21">
        <v>0.26</v>
      </c>
      <c r="X62" s="21"/>
      <c r="Y62" s="30"/>
      <c r="Z62" s="21">
        <v>0.5</v>
      </c>
      <c r="AA62" s="21">
        <v>0.275</v>
      </c>
      <c r="AB62" s="21">
        <v>0.39</v>
      </c>
      <c r="AC62" s="21">
        <v>0.335</v>
      </c>
      <c r="AD62" s="22">
        <v>0.243</v>
      </c>
      <c r="AE62" s="22">
        <v>0.39</v>
      </c>
      <c r="AF62" s="21">
        <v>0.363</v>
      </c>
      <c r="AG62" s="20"/>
      <c r="AH62" s="20">
        <f t="shared" si="91"/>
        <v>6.244282238442824</v>
      </c>
      <c r="AI62" s="20">
        <f t="shared" si="92"/>
        <v>7.390163692125781</v>
      </c>
      <c r="AJ62" s="20">
        <f t="shared" si="92"/>
        <v>5.6770098730606495</v>
      </c>
      <c r="AK62" s="20"/>
      <c r="AL62" s="20">
        <f t="shared" si="93"/>
        <v>6.613333333333333</v>
      </c>
      <c r="AM62" s="20">
        <f t="shared" si="94"/>
        <v>4.7542857142857144</v>
      </c>
      <c r="AN62" s="20"/>
      <c r="AO62" s="20"/>
      <c r="AP62" s="20">
        <f t="shared" si="95"/>
        <v>6.639004149377594</v>
      </c>
      <c r="AQ62" s="20">
        <f t="shared" si="96"/>
        <v>4.055299539170507</v>
      </c>
      <c r="AR62" s="20">
        <f t="shared" si="97"/>
        <v>8.432432432432432</v>
      </c>
      <c r="AS62" s="20">
        <f t="shared" si="98"/>
        <v>5.732620320855615</v>
      </c>
      <c r="AT62" s="20">
        <f t="shared" si="99"/>
        <v>4.937017472572125</v>
      </c>
      <c r="AU62" s="20">
        <f t="shared" si="100"/>
        <v>7.849056603773585</v>
      </c>
      <c r="AV62" s="20">
        <f t="shared" si="101"/>
        <v>7.104413347685683</v>
      </c>
      <c r="AW62" s="20"/>
      <c r="AX62" s="20">
        <v>5.42</v>
      </c>
      <c r="AY62" s="20">
        <v>2.13</v>
      </c>
      <c r="AZ62" s="20">
        <v>5.44</v>
      </c>
      <c r="BA62" s="20"/>
      <c r="BB62" s="20">
        <v>3.6</v>
      </c>
      <c r="BC62" s="20">
        <v>5.82</v>
      </c>
      <c r="BD62" s="20"/>
      <c r="BE62" s="20"/>
      <c r="BF62" s="20">
        <v>4.95</v>
      </c>
      <c r="BG62" s="20">
        <v>3.9</v>
      </c>
      <c r="BH62" s="20">
        <v>4.97</v>
      </c>
      <c r="BI62" s="20">
        <v>5.97</v>
      </c>
      <c r="BJ62" s="20">
        <v>5</v>
      </c>
      <c r="BK62" s="20">
        <v>3.38</v>
      </c>
      <c r="BL62" s="20">
        <v>5.42</v>
      </c>
      <c r="BO62" s="20">
        <f t="shared" si="102"/>
        <v>6.582722335766425</v>
      </c>
      <c r="BP62" s="20">
        <f t="shared" si="103"/>
        <v>7.547574178768061</v>
      </c>
      <c r="BQ62" s="20">
        <f t="shared" si="103"/>
        <v>5.985839210155149</v>
      </c>
      <c r="BR62" s="20"/>
      <c r="BS62" s="20">
        <f t="shared" si="104"/>
        <v>6.851413333333333</v>
      </c>
      <c r="BT62" s="20">
        <f t="shared" si="105"/>
        <v>5.030985142857143</v>
      </c>
      <c r="BU62" s="20"/>
      <c r="BV62" s="20"/>
      <c r="BW62" s="20">
        <f t="shared" si="106"/>
        <v>6.967634854771785</v>
      </c>
      <c r="BX62" s="20">
        <f t="shared" si="107"/>
        <v>4.2134562211981565</v>
      </c>
      <c r="BY62" s="20">
        <f t="shared" si="108"/>
        <v>8.851524324324323</v>
      </c>
      <c r="BZ62" s="20">
        <f t="shared" si="109"/>
        <v>6.074857754010695</v>
      </c>
      <c r="CA62" s="20">
        <f t="shared" si="110"/>
        <v>5.183868346200732</v>
      </c>
      <c r="CB62" s="20">
        <f t="shared" si="111"/>
        <v>8.114354716981133</v>
      </c>
      <c r="CC62" s="20">
        <f t="shared" si="112"/>
        <v>7.489472551130247</v>
      </c>
      <c r="CE62" s="20">
        <f t="shared" si="113"/>
        <v>12.002722335766425</v>
      </c>
      <c r="CF62" s="20">
        <f t="shared" si="114"/>
        <v>9.677574178768062</v>
      </c>
      <c r="CG62" s="20">
        <f t="shared" si="114"/>
        <v>11.42583921015515</v>
      </c>
      <c r="CH62" s="20"/>
      <c r="CI62" s="20">
        <f t="shared" si="115"/>
        <v>10.451413333333333</v>
      </c>
      <c r="CJ62" s="20">
        <f t="shared" si="116"/>
        <v>10.850985142857144</v>
      </c>
      <c r="CK62" s="20"/>
      <c r="CL62" s="20"/>
      <c r="CM62" s="20">
        <f t="shared" si="117"/>
        <v>11.917634854771785</v>
      </c>
      <c r="CN62" s="20">
        <f t="shared" si="118"/>
        <v>8.113456221198156</v>
      </c>
      <c r="CO62" s="20">
        <f t="shared" si="119"/>
        <v>13.821524324324322</v>
      </c>
      <c r="CP62" s="20">
        <f t="shared" si="120"/>
        <v>12.044857754010696</v>
      </c>
      <c r="CQ62" s="20">
        <f t="shared" si="121"/>
        <v>10.183868346200732</v>
      </c>
      <c r="CR62" s="20">
        <f t="shared" si="122"/>
        <v>11.494354716981132</v>
      </c>
      <c r="CS62" s="20">
        <f t="shared" si="123"/>
        <v>12.909472551130246</v>
      </c>
      <c r="CU62" s="20">
        <f t="shared" si="34"/>
        <v>23.00016666666667</v>
      </c>
      <c r="CV62" s="20">
        <f t="shared" si="35"/>
        <v>0.35919444444444454</v>
      </c>
      <c r="CW62" s="20">
        <f t="shared" si="36"/>
        <v>6.2857432264263196</v>
      </c>
      <c r="CX62" s="20">
        <f t="shared" si="37"/>
        <v>4.666666666666667</v>
      </c>
      <c r="CY62" s="20">
        <f t="shared" si="38"/>
        <v>6.574475247458099</v>
      </c>
      <c r="CZ62" s="20">
        <f t="shared" si="39"/>
        <v>11.241141914124762</v>
      </c>
      <c r="DA62" s="43">
        <f t="shared" si="40"/>
        <v>4.951141914124762</v>
      </c>
      <c r="DB62" s="20">
        <v>6.29</v>
      </c>
      <c r="DC62" s="43">
        <f t="shared" si="41"/>
        <v>1.8299999999999992</v>
      </c>
      <c r="DD62" s="20">
        <v>8.12</v>
      </c>
      <c r="DG62" s="31" t="s">
        <v>10</v>
      </c>
      <c r="DH62" s="20">
        <f>AVERAGE(CU178:CU180)</f>
        <v>32.58955555555556</v>
      </c>
      <c r="DI62" s="20">
        <f aca="true" t="shared" si="150" ref="DI62:DO62">AVERAGE(CV178:CV180)</f>
        <v>0.3805111111111111</v>
      </c>
      <c r="DJ62" s="20">
        <f t="shared" si="150"/>
        <v>4.907054959333852</v>
      </c>
      <c r="DK62" s="20">
        <f t="shared" si="150"/>
        <v>6.025333333333333</v>
      </c>
      <c r="DL62" s="20">
        <f t="shared" si="150"/>
        <v>5.191290259194751</v>
      </c>
      <c r="DM62" s="20">
        <f t="shared" si="150"/>
        <v>11.216623592528085</v>
      </c>
      <c r="DN62" s="20">
        <f t="shared" si="150"/>
        <v>7.043290259194752</v>
      </c>
      <c r="DO62" s="20">
        <f t="shared" si="150"/>
        <v>4.173333333333333</v>
      </c>
      <c r="DP62" s="20">
        <f>AVERAGE(DD178:DD180)</f>
        <v>6.206666666666667</v>
      </c>
      <c r="DS62" s="20"/>
      <c r="DT62" s="20"/>
      <c r="DU62" s="20"/>
      <c r="DV62" s="20"/>
      <c r="DW62" s="20"/>
      <c r="DX62" s="20"/>
      <c r="DY62" s="20"/>
      <c r="DZ62" s="20"/>
      <c r="EA62" s="20"/>
    </row>
    <row r="63" spans="1:131" ht="12.75">
      <c r="A63" s="41" t="s">
        <v>71</v>
      </c>
      <c r="B63" s="20">
        <v>16.93766666666667</v>
      </c>
      <c r="C63" s="20">
        <v>27.5</v>
      </c>
      <c r="D63" s="20">
        <v>19.625</v>
      </c>
      <c r="E63" s="20"/>
      <c r="F63" s="20">
        <v>26.813</v>
      </c>
      <c r="G63" s="20">
        <v>21.406</v>
      </c>
      <c r="H63" s="20"/>
      <c r="I63" s="42"/>
      <c r="J63" s="20">
        <v>30.438</v>
      </c>
      <c r="K63" s="20">
        <v>26.875</v>
      </c>
      <c r="L63" s="20">
        <v>17.375</v>
      </c>
      <c r="M63" s="43">
        <v>23.5</v>
      </c>
      <c r="N63" s="20">
        <v>17.75</v>
      </c>
      <c r="O63" s="20">
        <v>19.25</v>
      </c>
      <c r="P63" s="20">
        <v>19.5</v>
      </c>
      <c r="Q63" s="41"/>
      <c r="R63" s="21">
        <v>0.26733333333333337</v>
      </c>
      <c r="S63" s="21">
        <v>0.5</v>
      </c>
      <c r="T63" s="30">
        <v>0.322</v>
      </c>
      <c r="U63" s="21"/>
      <c r="V63" s="21">
        <v>0.465</v>
      </c>
      <c r="W63" s="21">
        <v>0.26</v>
      </c>
      <c r="X63" s="21"/>
      <c r="Y63" s="30"/>
      <c r="Z63" s="21">
        <v>0.5</v>
      </c>
      <c r="AA63" s="21">
        <v>0.275</v>
      </c>
      <c r="AB63" s="21">
        <v>0.39</v>
      </c>
      <c r="AC63" s="21">
        <v>0.335</v>
      </c>
      <c r="AD63" s="22">
        <v>0.243</v>
      </c>
      <c r="AE63" s="22">
        <v>0.39</v>
      </c>
      <c r="AF63" s="21">
        <v>0.363</v>
      </c>
      <c r="AG63" s="20"/>
      <c r="AH63" s="20">
        <f t="shared" si="91"/>
        <v>6.313345010135202</v>
      </c>
      <c r="AI63" s="20">
        <f t="shared" si="92"/>
        <v>7.2727272727272725</v>
      </c>
      <c r="AJ63" s="20">
        <f t="shared" si="92"/>
        <v>6.563057324840765</v>
      </c>
      <c r="AK63" s="20"/>
      <c r="AL63" s="20">
        <f t="shared" si="93"/>
        <v>6.936933576996234</v>
      </c>
      <c r="AM63" s="20">
        <f t="shared" si="94"/>
        <v>4.8584509016163695</v>
      </c>
      <c r="AN63" s="20"/>
      <c r="AO63" s="20"/>
      <c r="AP63" s="20">
        <f t="shared" si="95"/>
        <v>6.570733950982325</v>
      </c>
      <c r="AQ63" s="20">
        <f t="shared" si="96"/>
        <v>4.093023255813954</v>
      </c>
      <c r="AR63" s="20">
        <f t="shared" si="97"/>
        <v>8.97841726618705</v>
      </c>
      <c r="AS63" s="20">
        <f t="shared" si="98"/>
        <v>5.702127659574468</v>
      </c>
      <c r="AT63" s="20">
        <f t="shared" si="99"/>
        <v>5.476056338028169</v>
      </c>
      <c r="AU63" s="20">
        <f t="shared" si="100"/>
        <v>8.103896103896103</v>
      </c>
      <c r="AV63" s="20">
        <f t="shared" si="101"/>
        <v>7.4461538461538455</v>
      </c>
      <c r="AW63" s="20"/>
      <c r="AX63" s="20">
        <v>5.42</v>
      </c>
      <c r="AY63" s="20">
        <v>2.13</v>
      </c>
      <c r="AZ63" s="20">
        <v>5.81</v>
      </c>
      <c r="BA63" s="20"/>
      <c r="BB63" s="20">
        <v>3.6</v>
      </c>
      <c r="BC63" s="20">
        <v>5.87</v>
      </c>
      <c r="BD63" s="20"/>
      <c r="BE63" s="20"/>
      <c r="BF63" s="20">
        <v>4.95</v>
      </c>
      <c r="BG63" s="20">
        <v>3.9</v>
      </c>
      <c r="BH63" s="20">
        <v>4.97</v>
      </c>
      <c r="BI63" s="20">
        <v>5.97</v>
      </c>
      <c r="BJ63" s="20">
        <v>5</v>
      </c>
      <c r="BK63" s="20">
        <v>3.49</v>
      </c>
      <c r="BL63" s="20">
        <v>5.42</v>
      </c>
      <c r="BO63" s="20">
        <f t="shared" si="102"/>
        <v>6.65552830968453</v>
      </c>
      <c r="BP63" s="20">
        <f t="shared" si="103"/>
        <v>7.427636363636364</v>
      </c>
      <c r="BQ63" s="20">
        <f t="shared" si="103"/>
        <v>6.944370955414013</v>
      </c>
      <c r="BR63" s="20"/>
      <c r="BS63" s="20">
        <f t="shared" si="104"/>
        <v>7.186663185768098</v>
      </c>
      <c r="BT63" s="20">
        <f t="shared" si="105"/>
        <v>5.1436419695412505</v>
      </c>
      <c r="BU63" s="20"/>
      <c r="BV63" s="20"/>
      <c r="BW63" s="20">
        <f t="shared" si="106"/>
        <v>6.895985281555951</v>
      </c>
      <c r="BX63" s="20">
        <f t="shared" si="107"/>
        <v>4.2526511627906975</v>
      </c>
      <c r="BY63" s="20">
        <f t="shared" si="108"/>
        <v>9.424644604316546</v>
      </c>
      <c r="BZ63" s="20">
        <f t="shared" si="109"/>
        <v>6.042544680851064</v>
      </c>
      <c r="CA63" s="20">
        <f t="shared" si="110"/>
        <v>5.749859154929577</v>
      </c>
      <c r="CB63" s="20">
        <f t="shared" si="111"/>
        <v>8.386722077922077</v>
      </c>
      <c r="CC63" s="20">
        <f t="shared" si="112"/>
        <v>7.849735384615384</v>
      </c>
      <c r="CE63" s="20">
        <f t="shared" si="113"/>
        <v>12.075528309684529</v>
      </c>
      <c r="CF63" s="20">
        <f t="shared" si="114"/>
        <v>9.557636363636364</v>
      </c>
      <c r="CG63" s="20">
        <f t="shared" si="114"/>
        <v>12.754370955414013</v>
      </c>
      <c r="CH63" s="20"/>
      <c r="CI63" s="20">
        <f t="shared" si="115"/>
        <v>10.786663185768099</v>
      </c>
      <c r="CJ63" s="20">
        <f t="shared" si="116"/>
        <v>11.01364196954125</v>
      </c>
      <c r="CK63" s="20"/>
      <c r="CL63" s="20"/>
      <c r="CM63" s="20">
        <f t="shared" si="117"/>
        <v>11.84598528155595</v>
      </c>
      <c r="CN63" s="20">
        <f t="shared" si="118"/>
        <v>8.152651162790697</v>
      </c>
      <c r="CO63" s="20">
        <f t="shared" si="119"/>
        <v>14.394644604316547</v>
      </c>
      <c r="CP63" s="20">
        <f t="shared" si="120"/>
        <v>12.012544680851065</v>
      </c>
      <c r="CQ63" s="20">
        <f t="shared" si="121"/>
        <v>10.749859154929577</v>
      </c>
      <c r="CR63" s="20">
        <f t="shared" si="122"/>
        <v>11.876722077922077</v>
      </c>
      <c r="CS63" s="20">
        <f t="shared" si="123"/>
        <v>13.269735384615384</v>
      </c>
      <c r="CU63" s="20">
        <f t="shared" si="34"/>
        <v>22.247472222222218</v>
      </c>
      <c r="CV63" s="20">
        <f t="shared" si="35"/>
        <v>0.35919444444444454</v>
      </c>
      <c r="CW63" s="20">
        <f t="shared" si="36"/>
        <v>6.52624354224598</v>
      </c>
      <c r="CX63" s="20">
        <f t="shared" si="37"/>
        <v>4.710833333333333</v>
      </c>
      <c r="CY63" s="20">
        <f t="shared" si="38"/>
        <v>6.829998594252129</v>
      </c>
      <c r="CZ63" s="20">
        <f t="shared" si="39"/>
        <v>11.540831927585463</v>
      </c>
      <c r="DA63" s="43">
        <f t="shared" si="40"/>
        <v>5.060831927585463</v>
      </c>
      <c r="DB63" s="20">
        <v>6.48</v>
      </c>
      <c r="DC63" s="43">
        <f t="shared" si="41"/>
        <v>1.799999999999999</v>
      </c>
      <c r="DD63" s="20">
        <v>8.28</v>
      </c>
      <c r="DG63" s="47" t="s">
        <v>11</v>
      </c>
      <c r="DH63" s="20">
        <f>AVERAGE(CU181:CU183)</f>
        <v>33.36488888888889</v>
      </c>
      <c r="DI63" s="20">
        <f aca="true" t="shared" si="151" ref="DI63:DO63">AVERAGE(CV181:CV183)</f>
        <v>0.3809555555555555</v>
      </c>
      <c r="DJ63" s="20">
        <f t="shared" si="151"/>
        <v>4.788584935659606</v>
      </c>
      <c r="DK63" s="20">
        <f t="shared" si="151"/>
        <v>5.895555555555556</v>
      </c>
      <c r="DL63" s="20">
        <f t="shared" si="151"/>
        <v>5.060171273507984</v>
      </c>
      <c r="DM63" s="20">
        <f t="shared" si="151"/>
        <v>10.955726829063536</v>
      </c>
      <c r="DN63" s="20">
        <f t="shared" si="151"/>
        <v>6.602393495730204</v>
      </c>
      <c r="DO63" s="20">
        <f t="shared" si="151"/>
        <v>4.353333333333333</v>
      </c>
      <c r="DP63" s="20">
        <f>AVERAGE(DD181:DD183)</f>
        <v>6.156666666666666</v>
      </c>
      <c r="DR63" s="31"/>
      <c r="DS63" s="20"/>
      <c r="DT63" s="20"/>
      <c r="DU63" s="20"/>
      <c r="DV63" s="20"/>
      <c r="DW63" s="20"/>
      <c r="DX63" s="20"/>
      <c r="DY63" s="20"/>
      <c r="DZ63" s="20"/>
      <c r="EA63" s="20"/>
    </row>
    <row r="64" spans="1:131" ht="12.75">
      <c r="A64" s="41" t="s">
        <v>72</v>
      </c>
      <c r="B64" s="20">
        <v>16.81266666666667</v>
      </c>
      <c r="C64" s="20">
        <v>29.813</v>
      </c>
      <c r="D64" s="20">
        <v>20.875</v>
      </c>
      <c r="E64" s="20"/>
      <c r="F64" s="20">
        <v>33.563</v>
      </c>
      <c r="G64" s="20">
        <v>21.094</v>
      </c>
      <c r="H64" s="20"/>
      <c r="I64" s="42"/>
      <c r="J64" s="20">
        <v>32.25</v>
      </c>
      <c r="K64" s="20">
        <v>27.188</v>
      </c>
      <c r="L64" s="20">
        <v>18.563</v>
      </c>
      <c r="M64" s="43">
        <v>25.688</v>
      </c>
      <c r="N64" s="20">
        <v>15.625</v>
      </c>
      <c r="O64" s="20">
        <v>19.75</v>
      </c>
      <c r="P64" s="20">
        <v>19.25</v>
      </c>
      <c r="Q64" s="41"/>
      <c r="R64" s="21">
        <v>0.26733333333333337</v>
      </c>
      <c r="S64" s="21">
        <v>0.5</v>
      </c>
      <c r="T64" s="30">
        <v>0.322</v>
      </c>
      <c r="U64" s="21"/>
      <c r="V64" s="21">
        <v>0.465</v>
      </c>
      <c r="W64" s="21">
        <v>0.26</v>
      </c>
      <c r="X64" s="21"/>
      <c r="Y64" s="30"/>
      <c r="Z64" s="21">
        <v>0.515</v>
      </c>
      <c r="AA64" s="21">
        <v>0.275</v>
      </c>
      <c r="AB64" s="21">
        <v>0.39</v>
      </c>
      <c r="AC64" s="21">
        <v>0.335</v>
      </c>
      <c r="AD64" s="22">
        <v>0.243</v>
      </c>
      <c r="AE64" s="22">
        <v>0.39</v>
      </c>
      <c r="AF64" s="21">
        <v>0.363</v>
      </c>
      <c r="AG64" s="20"/>
      <c r="AH64" s="20">
        <f t="shared" si="91"/>
        <v>6.360283912922797</v>
      </c>
      <c r="AI64" s="20">
        <f t="shared" si="92"/>
        <v>6.708482876597458</v>
      </c>
      <c r="AJ64" s="20">
        <f t="shared" si="92"/>
        <v>6.1700598802395215</v>
      </c>
      <c r="AK64" s="20"/>
      <c r="AL64" s="20">
        <f t="shared" si="93"/>
        <v>5.541816881685189</v>
      </c>
      <c r="AM64" s="20">
        <f t="shared" si="94"/>
        <v>4.930311937043709</v>
      </c>
      <c r="AN64" s="20"/>
      <c r="AO64" s="20"/>
      <c r="AP64" s="20">
        <f t="shared" si="95"/>
        <v>6.387596899224806</v>
      </c>
      <c r="AQ64" s="20">
        <f t="shared" si="96"/>
        <v>4.04590260409004</v>
      </c>
      <c r="AR64" s="20">
        <f t="shared" si="97"/>
        <v>8.403814038679092</v>
      </c>
      <c r="AS64" s="20">
        <f t="shared" si="98"/>
        <v>5.216443475552787</v>
      </c>
      <c r="AT64" s="20">
        <f t="shared" si="99"/>
        <v>6.2208000000000006</v>
      </c>
      <c r="AU64" s="20">
        <f t="shared" si="100"/>
        <v>7.89873417721519</v>
      </c>
      <c r="AV64" s="20">
        <f t="shared" si="101"/>
        <v>7.542857142857143</v>
      </c>
      <c r="AW64" s="20"/>
      <c r="AX64" s="20">
        <v>5.62</v>
      </c>
      <c r="AY64" s="20">
        <v>2.13</v>
      </c>
      <c r="AZ64" s="20">
        <v>5.84</v>
      </c>
      <c r="BA64" s="20"/>
      <c r="BB64" s="20">
        <v>3.6</v>
      </c>
      <c r="BC64" s="20">
        <v>5.87</v>
      </c>
      <c r="BD64" s="20"/>
      <c r="BE64" s="20"/>
      <c r="BF64" s="20">
        <v>4.88</v>
      </c>
      <c r="BG64" s="20">
        <v>3.68</v>
      </c>
      <c r="BH64" s="20">
        <v>4.97</v>
      </c>
      <c r="BI64" s="20">
        <v>5.92</v>
      </c>
      <c r="BJ64" s="20">
        <v>5</v>
      </c>
      <c r="BK64" s="20">
        <v>3.49</v>
      </c>
      <c r="BL64" s="20">
        <v>5.64</v>
      </c>
      <c r="BO64" s="20">
        <f t="shared" si="102"/>
        <v>6.717731868829058</v>
      </c>
      <c r="BP64" s="20">
        <f t="shared" si="103"/>
        <v>6.851373561868984</v>
      </c>
      <c r="BQ64" s="20">
        <f t="shared" si="103"/>
        <v>6.530391377245509</v>
      </c>
      <c r="BR64" s="20"/>
      <c r="BS64" s="20">
        <f t="shared" si="104"/>
        <v>5.741322289425856</v>
      </c>
      <c r="BT64" s="20">
        <f t="shared" si="105"/>
        <v>5.219721247748175</v>
      </c>
      <c r="BU64" s="20"/>
      <c r="BV64" s="20"/>
      <c r="BW64" s="20">
        <f t="shared" si="106"/>
        <v>6.699311627906976</v>
      </c>
      <c r="BX64" s="20">
        <f t="shared" si="107"/>
        <v>4.194791819920553</v>
      </c>
      <c r="BY64" s="20">
        <f t="shared" si="108"/>
        <v>8.821483596401444</v>
      </c>
      <c r="BZ64" s="20">
        <f t="shared" si="109"/>
        <v>5.525256929305512</v>
      </c>
      <c r="CA64" s="20">
        <f t="shared" si="110"/>
        <v>6.531840000000001</v>
      </c>
      <c r="CB64" s="20">
        <f t="shared" si="111"/>
        <v>8.1744</v>
      </c>
      <c r="CC64" s="20">
        <f t="shared" si="112"/>
        <v>7.968274285714285</v>
      </c>
      <c r="CE64" s="20">
        <f t="shared" si="113"/>
        <v>12.337731868829058</v>
      </c>
      <c r="CF64" s="20">
        <f t="shared" si="114"/>
        <v>8.981373561868985</v>
      </c>
      <c r="CG64" s="20">
        <f t="shared" si="114"/>
        <v>12.37039137724551</v>
      </c>
      <c r="CH64" s="20"/>
      <c r="CI64" s="20">
        <f t="shared" si="115"/>
        <v>9.341322289425856</v>
      </c>
      <c r="CJ64" s="20">
        <f t="shared" si="116"/>
        <v>11.089721247748175</v>
      </c>
      <c r="CK64" s="20"/>
      <c r="CL64" s="20"/>
      <c r="CM64" s="20">
        <f t="shared" si="117"/>
        <v>11.579311627906975</v>
      </c>
      <c r="CN64" s="20">
        <f t="shared" si="118"/>
        <v>7.874791819920553</v>
      </c>
      <c r="CO64" s="20">
        <f t="shared" si="119"/>
        <v>13.791483596401445</v>
      </c>
      <c r="CP64" s="20">
        <f t="shared" si="120"/>
        <v>11.445256929305511</v>
      </c>
      <c r="CQ64" s="20">
        <f t="shared" si="121"/>
        <v>11.53184</v>
      </c>
      <c r="CR64" s="20">
        <f t="shared" si="122"/>
        <v>11.6644</v>
      </c>
      <c r="CS64" s="20">
        <f t="shared" si="123"/>
        <v>13.608274285714284</v>
      </c>
      <c r="CU64" s="20">
        <f t="shared" si="34"/>
        <v>23.372638888888886</v>
      </c>
      <c r="CV64" s="20">
        <f t="shared" si="35"/>
        <v>0.3604444444444444</v>
      </c>
      <c r="CW64" s="20">
        <f t="shared" si="36"/>
        <v>6.285591985508977</v>
      </c>
      <c r="CX64" s="20">
        <f t="shared" si="37"/>
        <v>4.720000000000001</v>
      </c>
      <c r="CY64" s="20">
        <f t="shared" si="38"/>
        <v>6.581324883697197</v>
      </c>
      <c r="CZ64" s="20">
        <f t="shared" si="39"/>
        <v>11.301324883697196</v>
      </c>
      <c r="DA64" s="43">
        <f t="shared" si="40"/>
        <v>4.811324883697196</v>
      </c>
      <c r="DB64" s="20">
        <v>6.49</v>
      </c>
      <c r="DC64" s="43">
        <f t="shared" si="41"/>
        <v>1.9100000000000001</v>
      </c>
      <c r="DD64" s="20">
        <v>8.4</v>
      </c>
      <c r="DF64" s="31">
        <v>2010</v>
      </c>
      <c r="DG64" s="31" t="s">
        <v>8</v>
      </c>
      <c r="DH64" s="20">
        <f>AVERAGE(CU184:CU186)</f>
        <v>33.833333333333336</v>
      </c>
      <c r="DI64" s="20">
        <f aca="true" t="shared" si="152" ref="DI64:DO64">AVERAGE(CV184:CV186)</f>
        <v>0.3879333333333333</v>
      </c>
      <c r="DJ64" s="20">
        <f t="shared" si="152"/>
        <v>4.773942188787729</v>
      </c>
      <c r="DK64" s="20">
        <f t="shared" si="152"/>
        <v>5.794222222222223</v>
      </c>
      <c r="DL64" s="20">
        <f t="shared" si="152"/>
        <v>5.040071155141426</v>
      </c>
      <c r="DM64" s="20">
        <f t="shared" si="152"/>
        <v>10.83429337736365</v>
      </c>
      <c r="DN64" s="20">
        <f t="shared" si="152"/>
        <v>6.240960044030317</v>
      </c>
      <c r="DO64" s="20">
        <f t="shared" si="152"/>
        <v>4.593333333333333</v>
      </c>
      <c r="DP64" s="20">
        <f>AVERAGE(DD184:DD186)</f>
        <v>6.169999999999999</v>
      </c>
      <c r="DS64" s="20"/>
      <c r="DT64" s="20"/>
      <c r="DU64" s="20"/>
      <c r="DV64" s="20"/>
      <c r="DW64" s="20"/>
      <c r="DX64" s="20"/>
      <c r="DY64" s="20"/>
      <c r="DZ64" s="20"/>
      <c r="EA64" s="20"/>
    </row>
    <row r="65" spans="1:131" ht="12.75">
      <c r="A65" s="41" t="s">
        <v>73</v>
      </c>
      <c r="B65" s="20">
        <v>15.312666666666667</v>
      </c>
      <c r="C65" s="20">
        <v>28.125</v>
      </c>
      <c r="D65" s="20">
        <v>18.344</v>
      </c>
      <c r="E65" s="20"/>
      <c r="F65" s="20">
        <v>31.875</v>
      </c>
      <c r="G65" s="20">
        <v>19.313</v>
      </c>
      <c r="H65" s="20"/>
      <c r="I65" s="42"/>
      <c r="J65" s="20">
        <v>29.75</v>
      </c>
      <c r="K65" s="20">
        <v>23.813</v>
      </c>
      <c r="L65" s="20">
        <v>18</v>
      </c>
      <c r="M65" s="43">
        <v>22.188</v>
      </c>
      <c r="N65" s="20">
        <v>16.312</v>
      </c>
      <c r="O65" s="20">
        <v>17.688</v>
      </c>
      <c r="P65" s="20">
        <v>17.563</v>
      </c>
      <c r="Q65" s="41"/>
      <c r="R65" s="21">
        <v>0.26733333333333337</v>
      </c>
      <c r="S65" s="21">
        <v>0.5</v>
      </c>
      <c r="T65" s="30">
        <v>0.322</v>
      </c>
      <c r="U65" s="21"/>
      <c r="V65" s="21">
        <v>0.465</v>
      </c>
      <c r="W65" s="21">
        <v>0.27</v>
      </c>
      <c r="X65" s="21"/>
      <c r="Y65" s="30"/>
      <c r="Z65" s="21">
        <v>0.515</v>
      </c>
      <c r="AA65" s="21">
        <v>0.275</v>
      </c>
      <c r="AB65" s="21">
        <v>0.39</v>
      </c>
      <c r="AC65" s="21">
        <v>0.335</v>
      </c>
      <c r="AD65" s="22">
        <v>0.243</v>
      </c>
      <c r="AE65" s="22">
        <v>0.39</v>
      </c>
      <c r="AF65" s="21">
        <v>0.363</v>
      </c>
      <c r="AG65" s="20"/>
      <c r="AH65" s="20">
        <f t="shared" si="91"/>
        <v>6.983325351560801</v>
      </c>
      <c r="AI65" s="20">
        <f t="shared" si="92"/>
        <v>7.111111111111111</v>
      </c>
      <c r="AJ65" s="20">
        <f t="shared" si="92"/>
        <v>7.021369385085041</v>
      </c>
      <c r="AK65" s="20"/>
      <c r="AL65" s="20">
        <f t="shared" si="93"/>
        <v>5.8352941176470585</v>
      </c>
      <c r="AM65" s="20">
        <f t="shared" si="94"/>
        <v>5.592088230725419</v>
      </c>
      <c r="AN65" s="20"/>
      <c r="AO65" s="20"/>
      <c r="AP65" s="20">
        <f t="shared" si="95"/>
        <v>6.92436974789916</v>
      </c>
      <c r="AQ65" s="20">
        <f t="shared" si="96"/>
        <v>4.619325578465545</v>
      </c>
      <c r="AR65" s="20">
        <f t="shared" si="97"/>
        <v>8.666666666666666</v>
      </c>
      <c r="AS65" s="20">
        <f t="shared" si="98"/>
        <v>6.03930052280512</v>
      </c>
      <c r="AT65" s="20">
        <f t="shared" si="99"/>
        <v>5.958803334968121</v>
      </c>
      <c r="AU65" s="20">
        <f t="shared" si="100"/>
        <v>8.81953867028494</v>
      </c>
      <c r="AV65" s="20">
        <f t="shared" si="101"/>
        <v>8.267380288105677</v>
      </c>
      <c r="AW65" s="20"/>
      <c r="AX65" s="20">
        <v>5.62</v>
      </c>
      <c r="AY65" s="20">
        <v>2.13</v>
      </c>
      <c r="AZ65" s="20">
        <v>6.75</v>
      </c>
      <c r="BA65" s="20"/>
      <c r="BB65" s="20">
        <v>3.6</v>
      </c>
      <c r="BC65" s="20">
        <v>6</v>
      </c>
      <c r="BD65" s="20"/>
      <c r="BE65" s="20"/>
      <c r="BF65" s="20">
        <v>5.21</v>
      </c>
      <c r="BG65" s="20">
        <v>3.68</v>
      </c>
      <c r="BH65" s="20">
        <v>5.47</v>
      </c>
      <c r="BI65" s="20">
        <v>5.97</v>
      </c>
      <c r="BJ65" s="20">
        <v>5</v>
      </c>
      <c r="BK65" s="20">
        <v>3.66</v>
      </c>
      <c r="BL65" s="20">
        <v>5.64</v>
      </c>
      <c r="BO65" s="20">
        <f t="shared" si="102"/>
        <v>7.375788236318518</v>
      </c>
      <c r="BP65" s="20">
        <f t="shared" si="103"/>
        <v>7.2625777777777785</v>
      </c>
      <c r="BQ65" s="20">
        <f t="shared" si="103"/>
        <v>7.495311818578281</v>
      </c>
      <c r="BR65" s="20"/>
      <c r="BS65" s="20">
        <f t="shared" si="104"/>
        <v>6.045364705882353</v>
      </c>
      <c r="BT65" s="20">
        <f t="shared" si="105"/>
        <v>5.927613524568944</v>
      </c>
      <c r="BU65" s="20"/>
      <c r="BV65" s="20"/>
      <c r="BW65" s="20">
        <f t="shared" si="106"/>
        <v>7.285129411764706</v>
      </c>
      <c r="BX65" s="20">
        <f t="shared" si="107"/>
        <v>4.789316759753077</v>
      </c>
      <c r="BY65" s="20">
        <f t="shared" si="108"/>
        <v>9.140733333333332</v>
      </c>
      <c r="BZ65" s="20">
        <f t="shared" si="109"/>
        <v>6.399846764016586</v>
      </c>
      <c r="CA65" s="20">
        <f t="shared" si="110"/>
        <v>6.256743501716528</v>
      </c>
      <c r="CB65" s="20">
        <f t="shared" si="111"/>
        <v>9.14233378561737</v>
      </c>
      <c r="CC65" s="20">
        <f t="shared" si="112"/>
        <v>8.733660536354838</v>
      </c>
      <c r="CE65" s="20">
        <f t="shared" si="113"/>
        <v>12.995788236318518</v>
      </c>
      <c r="CF65" s="20">
        <f t="shared" si="114"/>
        <v>9.392577777777777</v>
      </c>
      <c r="CG65" s="20">
        <f t="shared" si="114"/>
        <v>14.24531181857828</v>
      </c>
      <c r="CH65" s="20"/>
      <c r="CI65" s="20">
        <f t="shared" si="115"/>
        <v>9.645364705882352</v>
      </c>
      <c r="CJ65" s="20">
        <f t="shared" si="116"/>
        <v>11.927613524568944</v>
      </c>
      <c r="CK65" s="20"/>
      <c r="CL65" s="20"/>
      <c r="CM65" s="20">
        <f t="shared" si="117"/>
        <v>12.495129411764706</v>
      </c>
      <c r="CN65" s="20">
        <f t="shared" si="118"/>
        <v>8.469316759753077</v>
      </c>
      <c r="CO65" s="20">
        <f t="shared" si="119"/>
        <v>14.610733333333332</v>
      </c>
      <c r="CP65" s="20">
        <f t="shared" si="120"/>
        <v>12.369846764016586</v>
      </c>
      <c r="CQ65" s="20">
        <f t="shared" si="121"/>
        <v>11.256743501716528</v>
      </c>
      <c r="CR65" s="20">
        <f t="shared" si="122"/>
        <v>12.80233378561737</v>
      </c>
      <c r="CS65" s="20">
        <f t="shared" si="123"/>
        <v>14.373660536354837</v>
      </c>
      <c r="CU65" s="20">
        <f t="shared" si="34"/>
        <v>21.523638888888886</v>
      </c>
      <c r="CV65" s="20">
        <f t="shared" si="35"/>
        <v>0.3612777777777778</v>
      </c>
      <c r="CW65" s="20">
        <f t="shared" si="36"/>
        <v>6.819881083777055</v>
      </c>
      <c r="CX65" s="20">
        <f t="shared" si="37"/>
        <v>4.894166666666667</v>
      </c>
      <c r="CY65" s="20">
        <f t="shared" si="38"/>
        <v>7.1545350129735255</v>
      </c>
      <c r="CZ65" s="20">
        <f t="shared" si="39"/>
        <v>12.04870167964019</v>
      </c>
      <c r="DA65" s="43">
        <f t="shared" si="40"/>
        <v>5.89870167964019</v>
      </c>
      <c r="DB65" s="20">
        <v>6.15</v>
      </c>
      <c r="DC65" s="43">
        <f t="shared" si="41"/>
        <v>2.1799999999999997</v>
      </c>
      <c r="DD65" s="20">
        <v>8.33</v>
      </c>
      <c r="DG65" s="31" t="s">
        <v>9</v>
      </c>
      <c r="DH65" s="20">
        <f>AVERAGE(CU187:CU189)</f>
        <v>34.550444444444445</v>
      </c>
      <c r="DI65" s="20">
        <f aca="true" t="shared" si="153" ref="DI65:DO65">AVERAGE(CV187:CV189)</f>
        <v>0.39200000000000007</v>
      </c>
      <c r="DJ65" s="20">
        <f t="shared" si="153"/>
        <v>4.723549823719256</v>
      </c>
      <c r="DK65" s="20">
        <f t="shared" si="153"/>
        <v>5.593333333333333</v>
      </c>
      <c r="DL65" s="20">
        <f t="shared" si="153"/>
        <v>4.981581485323601</v>
      </c>
      <c r="DM65" s="20">
        <f t="shared" si="153"/>
        <v>10.574914818656936</v>
      </c>
      <c r="DN65" s="20">
        <f t="shared" si="153"/>
        <v>6.354914818656936</v>
      </c>
      <c r="DO65" s="20">
        <f t="shared" si="153"/>
        <v>4.22</v>
      </c>
      <c r="DP65" s="20">
        <f>AVERAGE(DD187:DD189)</f>
        <v>6.046666666666667</v>
      </c>
      <c r="DS65" s="20"/>
      <c r="DT65" s="20"/>
      <c r="DU65" s="20"/>
      <c r="DV65" s="20"/>
      <c r="DW65" s="20"/>
      <c r="DX65" s="20"/>
      <c r="DY65" s="20"/>
      <c r="DZ65" s="20"/>
      <c r="EA65" s="20"/>
    </row>
    <row r="66" spans="1:131" ht="12.75">
      <c r="A66" s="41" t="s">
        <v>74</v>
      </c>
      <c r="B66" s="20">
        <v>16.625</v>
      </c>
      <c r="C66" s="20">
        <v>30.438</v>
      </c>
      <c r="D66" s="20">
        <v>19.219</v>
      </c>
      <c r="E66" s="20"/>
      <c r="F66" s="20">
        <v>34.75</v>
      </c>
      <c r="G66" s="20">
        <v>23.031</v>
      </c>
      <c r="H66" s="20"/>
      <c r="I66" s="42"/>
      <c r="J66" s="20">
        <v>32.438</v>
      </c>
      <c r="K66" s="20">
        <v>24.563</v>
      </c>
      <c r="L66" s="20">
        <v>16.75</v>
      </c>
      <c r="M66" s="43">
        <v>21.75</v>
      </c>
      <c r="N66" s="20">
        <v>19.5</v>
      </c>
      <c r="O66" s="20">
        <v>19.938</v>
      </c>
      <c r="P66" s="20">
        <v>19.875</v>
      </c>
      <c r="Q66" s="41"/>
      <c r="R66" s="21">
        <v>0.26733333333333337</v>
      </c>
      <c r="S66" s="21">
        <v>0.5</v>
      </c>
      <c r="T66" s="30">
        <v>0.322</v>
      </c>
      <c r="U66" s="21"/>
      <c r="V66" s="21">
        <v>0.465</v>
      </c>
      <c r="W66" s="21">
        <v>0.27</v>
      </c>
      <c r="X66" s="21"/>
      <c r="Y66" s="30"/>
      <c r="Z66" s="21">
        <v>0.515</v>
      </c>
      <c r="AA66" s="21">
        <v>0.287</v>
      </c>
      <c r="AB66" s="21">
        <v>0.25</v>
      </c>
      <c r="AC66" s="21">
        <v>0.335</v>
      </c>
      <c r="AD66" s="22">
        <v>0.243</v>
      </c>
      <c r="AE66" s="22">
        <v>0.39</v>
      </c>
      <c r="AF66" s="21">
        <v>0.363</v>
      </c>
      <c r="AG66" s="20"/>
      <c r="AH66" s="20">
        <f t="shared" si="91"/>
        <v>6.432080200501254</v>
      </c>
      <c r="AI66" s="20">
        <f t="shared" si="92"/>
        <v>6.570733950982325</v>
      </c>
      <c r="AJ66" s="20">
        <f t="shared" si="92"/>
        <v>6.701701441282065</v>
      </c>
      <c r="AK66" s="20"/>
      <c r="AL66" s="20">
        <f t="shared" si="93"/>
        <v>5.35251798561151</v>
      </c>
      <c r="AM66" s="20">
        <f t="shared" si="94"/>
        <v>4.6893317702227435</v>
      </c>
      <c r="AN66" s="20"/>
      <c r="AO66" s="20"/>
      <c r="AP66" s="20">
        <f t="shared" si="95"/>
        <v>6.350576484370182</v>
      </c>
      <c r="AQ66" s="20">
        <f t="shared" si="96"/>
        <v>4.673696209746367</v>
      </c>
      <c r="AR66" s="20">
        <f t="shared" si="97"/>
        <v>5.970149253731344</v>
      </c>
      <c r="AS66" s="20">
        <f t="shared" si="98"/>
        <v>6.160919540229885</v>
      </c>
      <c r="AT66" s="20">
        <f t="shared" si="99"/>
        <v>4.984615384615385</v>
      </c>
      <c r="AU66" s="20">
        <f t="shared" si="100"/>
        <v>7.824255191092387</v>
      </c>
      <c r="AV66" s="20">
        <f t="shared" si="101"/>
        <v>7.30566037735849</v>
      </c>
      <c r="AW66" s="20"/>
      <c r="AX66" s="20">
        <v>5.62</v>
      </c>
      <c r="AY66" s="20">
        <v>2.13</v>
      </c>
      <c r="AZ66" s="20">
        <v>6.88</v>
      </c>
      <c r="BA66" s="20"/>
      <c r="BB66" s="20">
        <v>3.6</v>
      </c>
      <c r="BC66" s="20">
        <v>6</v>
      </c>
      <c r="BD66" s="20"/>
      <c r="BE66" s="20"/>
      <c r="BF66" s="20">
        <v>5.21</v>
      </c>
      <c r="BG66" s="20">
        <v>3.68</v>
      </c>
      <c r="BH66" s="20">
        <v>5.47</v>
      </c>
      <c r="BI66" s="20">
        <v>5.97</v>
      </c>
      <c r="BJ66" s="20">
        <v>5</v>
      </c>
      <c r="BK66" s="20">
        <v>3.66</v>
      </c>
      <c r="BL66" s="20">
        <v>5.64</v>
      </c>
      <c r="BO66" s="20">
        <f t="shared" si="102"/>
        <v>6.793563107769424</v>
      </c>
      <c r="BP66" s="20">
        <f t="shared" si="103"/>
        <v>6.7106905841382485</v>
      </c>
      <c r="BQ66" s="20">
        <f t="shared" si="103"/>
        <v>7.162778500442271</v>
      </c>
      <c r="BR66" s="20"/>
      <c r="BS66" s="20">
        <f t="shared" si="104"/>
        <v>5.545208633093525</v>
      </c>
      <c r="BT66" s="20">
        <f t="shared" si="105"/>
        <v>4.970691676436108</v>
      </c>
      <c r="BU66" s="20"/>
      <c r="BV66" s="20"/>
      <c r="BW66" s="20">
        <f t="shared" si="106"/>
        <v>6.681441519205869</v>
      </c>
      <c r="BX66" s="20">
        <f t="shared" si="107"/>
        <v>4.845688230265033</v>
      </c>
      <c r="BY66" s="20">
        <f t="shared" si="108"/>
        <v>6.296716417910448</v>
      </c>
      <c r="BZ66" s="20">
        <f t="shared" si="109"/>
        <v>6.528726436781609</v>
      </c>
      <c r="CA66" s="20">
        <f t="shared" si="110"/>
        <v>5.233846153846154</v>
      </c>
      <c r="CB66" s="20">
        <f t="shared" si="111"/>
        <v>8.110622931086368</v>
      </c>
      <c r="CC66" s="20">
        <f t="shared" si="112"/>
        <v>7.717699622641509</v>
      </c>
      <c r="CE66" s="20">
        <f t="shared" si="113"/>
        <v>12.413563107769424</v>
      </c>
      <c r="CF66" s="20">
        <f t="shared" si="114"/>
        <v>8.840690584138247</v>
      </c>
      <c r="CG66" s="20">
        <f t="shared" si="114"/>
        <v>14.042778500442271</v>
      </c>
      <c r="CH66" s="20"/>
      <c r="CI66" s="20">
        <f t="shared" si="115"/>
        <v>9.145208633093524</v>
      </c>
      <c r="CJ66" s="20">
        <f t="shared" si="116"/>
        <v>10.970691676436108</v>
      </c>
      <c r="CK66" s="20"/>
      <c r="CL66" s="20"/>
      <c r="CM66" s="20">
        <f t="shared" si="117"/>
        <v>11.89144151920587</v>
      </c>
      <c r="CN66" s="20">
        <f t="shared" si="118"/>
        <v>8.525688230265033</v>
      </c>
      <c r="CO66" s="20">
        <f t="shared" si="119"/>
        <v>11.766716417910448</v>
      </c>
      <c r="CP66" s="20">
        <f t="shared" si="120"/>
        <v>12.49872643678161</v>
      </c>
      <c r="CQ66" s="20">
        <f t="shared" si="121"/>
        <v>10.233846153846155</v>
      </c>
      <c r="CR66" s="20">
        <f t="shared" si="122"/>
        <v>11.770622931086368</v>
      </c>
      <c r="CS66" s="20">
        <f t="shared" si="123"/>
        <v>13.357699622641508</v>
      </c>
      <c r="CU66" s="20">
        <f t="shared" si="34"/>
        <v>23.23975</v>
      </c>
      <c r="CV66" s="20">
        <f t="shared" si="35"/>
        <v>0.35061111111111115</v>
      </c>
      <c r="CW66" s="20">
        <f t="shared" si="36"/>
        <v>6.084686482478662</v>
      </c>
      <c r="CX66" s="20">
        <f t="shared" si="37"/>
        <v>4.905</v>
      </c>
      <c r="CY66" s="20">
        <f t="shared" si="38"/>
        <v>6.383139484468046</v>
      </c>
      <c r="CZ66" s="20">
        <f t="shared" si="39"/>
        <v>11.288139484468047</v>
      </c>
      <c r="DA66" s="43">
        <f t="shared" si="40"/>
        <v>5.448139484468047</v>
      </c>
      <c r="DB66" s="20">
        <v>5.84</v>
      </c>
      <c r="DC66" s="43">
        <f t="shared" si="41"/>
        <v>2.5600000000000005</v>
      </c>
      <c r="DD66" s="20">
        <v>8.4</v>
      </c>
      <c r="DG66" s="31" t="s">
        <v>10</v>
      </c>
      <c r="DH66" s="20">
        <f aca="true" t="shared" si="154" ref="DH66:DO66">AVERAGE(CU190:CU192)</f>
        <v>36.88888888888889</v>
      </c>
      <c r="DI66" s="20">
        <f t="shared" si="154"/>
        <v>0.3927555555555555</v>
      </c>
      <c r="DJ66" s="20">
        <f t="shared" si="154"/>
        <v>4.449782583213744</v>
      </c>
      <c r="DK66" s="20">
        <f t="shared" si="154"/>
        <v>5.5633333333333335</v>
      </c>
      <c r="DL66" s="20">
        <f t="shared" si="154"/>
        <v>4.692813540506543</v>
      </c>
      <c r="DM66" s="20">
        <f t="shared" si="154"/>
        <v>10.256146873839876</v>
      </c>
      <c r="DN66" s="20">
        <f t="shared" si="154"/>
        <v>6.526146873839878</v>
      </c>
      <c r="DO66" s="20">
        <f t="shared" si="154"/>
        <v>3.73</v>
      </c>
      <c r="DP66" s="20">
        <f>AVERAGE(DD190:DD192)</f>
        <v>5.536666666666666</v>
      </c>
      <c r="DS66" s="20"/>
      <c r="DT66" s="20"/>
      <c r="DU66" s="20"/>
      <c r="DV66" s="20"/>
      <c r="DW66" s="20"/>
      <c r="DX66" s="20"/>
      <c r="DY66" s="20"/>
      <c r="DZ66" s="20"/>
      <c r="EA66" s="20"/>
    </row>
    <row r="67" spans="1:108" ht="12.75">
      <c r="A67" s="41" t="s">
        <v>75</v>
      </c>
      <c r="B67" s="20">
        <v>18.43766666666667</v>
      </c>
      <c r="C67" s="20">
        <v>30</v>
      </c>
      <c r="D67" s="20">
        <v>22.5</v>
      </c>
      <c r="E67" s="20"/>
      <c r="F67" s="20">
        <v>36.875</v>
      </c>
      <c r="G67" s="20">
        <v>22.625</v>
      </c>
      <c r="H67" s="20"/>
      <c r="I67" s="42"/>
      <c r="J67" s="20">
        <v>36.563</v>
      </c>
      <c r="K67" s="20">
        <v>25.875</v>
      </c>
      <c r="L67" s="20">
        <v>18.563</v>
      </c>
      <c r="M67" s="43">
        <v>24.938</v>
      </c>
      <c r="N67" s="20">
        <v>20.125</v>
      </c>
      <c r="O67" s="20">
        <v>21.375</v>
      </c>
      <c r="P67" s="20">
        <v>21.813</v>
      </c>
      <c r="Q67" s="41"/>
      <c r="R67" s="21">
        <v>0.26733333333333337</v>
      </c>
      <c r="S67" s="21">
        <v>0.5</v>
      </c>
      <c r="T67" s="30">
        <v>0.322</v>
      </c>
      <c r="U67" s="21"/>
      <c r="V67" s="21">
        <v>0.465</v>
      </c>
      <c r="W67" s="21">
        <v>0.27</v>
      </c>
      <c r="X67" s="21"/>
      <c r="Y67" s="30"/>
      <c r="Z67" s="21">
        <v>0.515</v>
      </c>
      <c r="AA67" s="21">
        <v>0.287</v>
      </c>
      <c r="AB67" s="21">
        <v>0.25</v>
      </c>
      <c r="AC67" s="21">
        <v>0.335</v>
      </c>
      <c r="AD67" s="22">
        <v>0.243</v>
      </c>
      <c r="AE67" s="22">
        <v>0.39</v>
      </c>
      <c r="AF67" s="21">
        <v>0.363</v>
      </c>
      <c r="AG67" s="20"/>
      <c r="AH67" s="20">
        <f t="shared" si="91"/>
        <v>5.7997215844376555</v>
      </c>
      <c r="AI67" s="20">
        <f t="shared" si="92"/>
        <v>6.666666666666667</v>
      </c>
      <c r="AJ67" s="20">
        <f t="shared" si="92"/>
        <v>5.724444444444445</v>
      </c>
      <c r="AK67" s="20"/>
      <c r="AL67" s="20">
        <f t="shared" si="93"/>
        <v>5.04406779661017</v>
      </c>
      <c r="AM67" s="20">
        <f t="shared" si="94"/>
        <v>4.773480662983426</v>
      </c>
      <c r="AN67" s="20"/>
      <c r="AO67" s="20"/>
      <c r="AP67" s="20">
        <f t="shared" si="95"/>
        <v>5.634110986516423</v>
      </c>
      <c r="AQ67" s="20">
        <f t="shared" si="96"/>
        <v>4.43671497584541</v>
      </c>
      <c r="AR67" s="20">
        <f t="shared" si="97"/>
        <v>5.387060281204547</v>
      </c>
      <c r="AS67" s="20">
        <f t="shared" si="98"/>
        <v>5.373325848103296</v>
      </c>
      <c r="AT67" s="20">
        <f t="shared" si="99"/>
        <v>4.829813664596274</v>
      </c>
      <c r="AU67" s="20">
        <f t="shared" si="100"/>
        <v>7.298245614035087</v>
      </c>
      <c r="AV67" s="20">
        <f t="shared" si="101"/>
        <v>6.656580937972769</v>
      </c>
      <c r="AW67" s="20"/>
      <c r="AX67" s="20">
        <v>6.6</v>
      </c>
      <c r="AY67" s="20">
        <v>2.17</v>
      </c>
      <c r="AZ67" s="20">
        <v>6.87</v>
      </c>
      <c r="BA67" s="20"/>
      <c r="BB67" s="20">
        <v>3.6</v>
      </c>
      <c r="BC67" s="20">
        <v>6.14</v>
      </c>
      <c r="BD67" s="20"/>
      <c r="BE67" s="20"/>
      <c r="BF67" s="20">
        <v>5.15</v>
      </c>
      <c r="BG67" s="20">
        <v>3.68</v>
      </c>
      <c r="BH67" s="20">
        <v>5.47</v>
      </c>
      <c r="BI67" s="20">
        <v>6.25</v>
      </c>
      <c r="BJ67" s="20">
        <v>5.2</v>
      </c>
      <c r="BK67" s="20">
        <v>3.7</v>
      </c>
      <c r="BL67" s="20">
        <v>5.9</v>
      </c>
      <c r="BO67" s="20">
        <f t="shared" si="102"/>
        <v>6.182503209010541</v>
      </c>
      <c r="BP67" s="20">
        <f t="shared" si="103"/>
        <v>6.811333333333334</v>
      </c>
      <c r="BQ67" s="20">
        <f t="shared" si="103"/>
        <v>6.117713777777778</v>
      </c>
      <c r="BR67" s="20"/>
      <c r="BS67" s="20">
        <f t="shared" si="104"/>
        <v>5.225654237288136</v>
      </c>
      <c r="BT67" s="20">
        <f t="shared" si="105"/>
        <v>5.066572375690607</v>
      </c>
      <c r="BU67" s="20"/>
      <c r="BV67" s="20"/>
      <c r="BW67" s="20">
        <f t="shared" si="106"/>
        <v>5.92426770232202</v>
      </c>
      <c r="BX67" s="20">
        <f t="shared" si="107"/>
        <v>4.599986086956521</v>
      </c>
      <c r="BY67" s="20">
        <f t="shared" si="108"/>
        <v>5.681732478586436</v>
      </c>
      <c r="BZ67" s="20">
        <f t="shared" si="109"/>
        <v>5.709158713609752</v>
      </c>
      <c r="CA67" s="20">
        <f t="shared" si="110"/>
        <v>5.08096397515528</v>
      </c>
      <c r="CB67" s="20">
        <f t="shared" si="111"/>
        <v>7.568280701754385</v>
      </c>
      <c r="CC67" s="20">
        <f t="shared" si="112"/>
        <v>7.0493192133131615</v>
      </c>
      <c r="CE67" s="20">
        <f t="shared" si="113"/>
        <v>12.78250320901054</v>
      </c>
      <c r="CF67" s="20">
        <f t="shared" si="114"/>
        <v>8.981333333333334</v>
      </c>
      <c r="CG67" s="20">
        <f t="shared" si="114"/>
        <v>12.987713777777778</v>
      </c>
      <c r="CH67" s="20"/>
      <c r="CI67" s="20">
        <f t="shared" si="115"/>
        <v>8.825654237288136</v>
      </c>
      <c r="CJ67" s="20">
        <f t="shared" si="116"/>
        <v>11.206572375690607</v>
      </c>
      <c r="CK67" s="20"/>
      <c r="CL67" s="20"/>
      <c r="CM67" s="20">
        <f t="shared" si="117"/>
        <v>11.07426770232202</v>
      </c>
      <c r="CN67" s="20">
        <f t="shared" si="118"/>
        <v>8.279986086956521</v>
      </c>
      <c r="CO67" s="20">
        <f t="shared" si="119"/>
        <v>11.151732478586435</v>
      </c>
      <c r="CP67" s="20">
        <f t="shared" si="120"/>
        <v>11.959158713609753</v>
      </c>
      <c r="CQ67" s="20">
        <f t="shared" si="121"/>
        <v>10.28096397515528</v>
      </c>
      <c r="CR67" s="20">
        <f t="shared" si="122"/>
        <v>11.268280701754385</v>
      </c>
      <c r="CS67" s="20">
        <f t="shared" si="123"/>
        <v>12.949319213313162</v>
      </c>
      <c r="CU67" s="20">
        <f t="shared" si="34"/>
        <v>24.974138888888888</v>
      </c>
      <c r="CV67" s="20">
        <f t="shared" si="35"/>
        <v>0.35061111111111115</v>
      </c>
      <c r="CW67" s="20">
        <f t="shared" si="36"/>
        <v>5.635352788618015</v>
      </c>
      <c r="CX67" s="20">
        <f t="shared" si="37"/>
        <v>5.060833333333334</v>
      </c>
      <c r="CY67" s="20">
        <f t="shared" si="38"/>
        <v>5.918123817066495</v>
      </c>
      <c r="CZ67" s="20">
        <f t="shared" si="39"/>
        <v>10.97895715039983</v>
      </c>
      <c r="DA67" s="43">
        <f t="shared" si="40"/>
        <v>5.008957150399831</v>
      </c>
      <c r="DB67" s="20">
        <v>5.97</v>
      </c>
      <c r="DC67" s="43">
        <f t="shared" si="41"/>
        <v>2.4300000000000006</v>
      </c>
      <c r="DD67" s="20">
        <v>8.4</v>
      </c>
    </row>
    <row r="68" spans="1:108" ht="12.75">
      <c r="A68" s="41" t="s">
        <v>76</v>
      </c>
      <c r="B68" s="20">
        <v>18.43766666666667</v>
      </c>
      <c r="C68" s="20">
        <v>27.688</v>
      </c>
      <c r="D68" s="20">
        <v>22.875</v>
      </c>
      <c r="E68" s="20"/>
      <c r="F68" s="20">
        <v>35.063</v>
      </c>
      <c r="G68" s="20">
        <v>24.844</v>
      </c>
      <c r="H68" s="20"/>
      <c r="I68" s="42"/>
      <c r="J68" s="20">
        <v>34.375</v>
      </c>
      <c r="K68" s="20">
        <v>25.875</v>
      </c>
      <c r="L68" s="20">
        <v>18.938</v>
      </c>
      <c r="M68" s="43">
        <v>25.938</v>
      </c>
      <c r="N68" s="20">
        <v>18.75</v>
      </c>
      <c r="O68" s="20">
        <v>21.125</v>
      </c>
      <c r="P68" s="20">
        <v>22.125</v>
      </c>
      <c r="Q68" s="41"/>
      <c r="R68" s="21">
        <v>0.26733333333333337</v>
      </c>
      <c r="S68" s="21">
        <v>0.5</v>
      </c>
      <c r="T68" s="30">
        <v>0.322</v>
      </c>
      <c r="U68" s="21"/>
      <c r="V68" s="21">
        <v>0.465</v>
      </c>
      <c r="W68" s="21">
        <v>0.27</v>
      </c>
      <c r="X68" s="21"/>
      <c r="Y68" s="30"/>
      <c r="Z68" s="21">
        <v>0.515</v>
      </c>
      <c r="AA68" s="21">
        <v>0.287</v>
      </c>
      <c r="AB68" s="21">
        <v>0.25</v>
      </c>
      <c r="AC68" s="21">
        <v>0.335</v>
      </c>
      <c r="AD68" s="22">
        <v>0.243</v>
      </c>
      <c r="AE68" s="22">
        <v>0.39</v>
      </c>
      <c r="AF68" s="21">
        <v>0.363</v>
      </c>
      <c r="AG68" s="20"/>
      <c r="AH68" s="20">
        <f aca="true" t="shared" si="155" ref="AH68:AH99">(400*R68)/B68</f>
        <v>5.7997215844376555</v>
      </c>
      <c r="AI68" s="20">
        <f aca="true" t="shared" si="156" ref="AI68:AJ99">(400*S68)/C68</f>
        <v>7.22334585379948</v>
      </c>
      <c r="AJ68" s="20">
        <f t="shared" si="156"/>
        <v>5.630601092896176</v>
      </c>
      <c r="AK68" s="20"/>
      <c r="AL68" s="20">
        <f aca="true" t="shared" si="157" ref="AL68:AL99">(400*V68)/F68</f>
        <v>5.304737187348486</v>
      </c>
      <c r="AM68" s="20">
        <f aca="true" t="shared" si="158" ref="AM68:AM99">(400*W68)/G68</f>
        <v>4.347126066655933</v>
      </c>
      <c r="AN68" s="20"/>
      <c r="AO68" s="20"/>
      <c r="AP68" s="20">
        <f aca="true" t="shared" si="159" ref="AP68:AP99">(400*Z68)/J68</f>
        <v>5.992727272727273</v>
      </c>
      <c r="AQ68" s="20">
        <f aca="true" t="shared" si="160" ref="AQ68:AQ99">(400*AA68)/K68</f>
        <v>4.43671497584541</v>
      </c>
      <c r="AR68" s="20">
        <f aca="true" t="shared" si="161" ref="AR68:AR99">(400*AB68)/L68</f>
        <v>5.2803886366036545</v>
      </c>
      <c r="AS68" s="20">
        <f aca="true" t="shared" si="162" ref="AS68:AS99">(400*AC68)/M68</f>
        <v>5.166165471508983</v>
      </c>
      <c r="AT68" s="20">
        <f aca="true" t="shared" si="163" ref="AT68:AT99">(400*AD68)/N68</f>
        <v>5.184</v>
      </c>
      <c r="AU68" s="20">
        <f aca="true" t="shared" si="164" ref="AU68:AU99">(400*AE68)/O68</f>
        <v>7.384615384615385</v>
      </c>
      <c r="AV68" s="20">
        <f aca="true" t="shared" si="165" ref="AV68:AV99">(400*AF68)/P68</f>
        <v>6.562711864406779</v>
      </c>
      <c r="AW68" s="20"/>
      <c r="AX68" s="20">
        <v>6.8</v>
      </c>
      <c r="AY68" s="20">
        <v>3.17</v>
      </c>
      <c r="AZ68" s="20">
        <v>6.87</v>
      </c>
      <c r="BA68" s="20"/>
      <c r="BB68" s="20">
        <v>3.75</v>
      </c>
      <c r="BC68" s="20">
        <v>6.12</v>
      </c>
      <c r="BD68" s="20"/>
      <c r="BE68" s="20"/>
      <c r="BF68" s="20">
        <v>5.42</v>
      </c>
      <c r="BG68" s="20">
        <v>4.35</v>
      </c>
      <c r="BH68" s="20">
        <v>5.98</v>
      </c>
      <c r="BI68" s="20">
        <v>6.21</v>
      </c>
      <c r="BJ68" s="20">
        <v>6.29</v>
      </c>
      <c r="BK68" s="20">
        <v>3.7</v>
      </c>
      <c r="BL68" s="20">
        <v>5.9</v>
      </c>
      <c r="BO68" s="20">
        <f aca="true" t="shared" si="166" ref="BO68:BO99">AH68*(1+(AX68/100))</f>
        <v>6.194102652179416</v>
      </c>
      <c r="BP68" s="20">
        <f aca="true" t="shared" si="167" ref="BP68:BQ99">AI68*(1+(AY68/100))</f>
        <v>7.452325917364924</v>
      </c>
      <c r="BQ68" s="20">
        <f t="shared" si="167"/>
        <v>6.017423387978143</v>
      </c>
      <c r="BR68" s="20"/>
      <c r="BS68" s="20">
        <f aca="true" t="shared" si="168" ref="BS68:BS99">AL68*(1+(BB68/100))</f>
        <v>5.503664831874055</v>
      </c>
      <c r="BT68" s="20">
        <f aca="true" t="shared" si="169" ref="BT68:BT99">AM68*(1+(BC68/100))</f>
        <v>4.613170181935275</v>
      </c>
      <c r="BU68" s="20"/>
      <c r="BV68" s="20"/>
      <c r="BW68" s="20">
        <f aca="true" t="shared" si="170" ref="BW68:BW99">AP68*(1+(BF68/100))</f>
        <v>6.317533090909092</v>
      </c>
      <c r="BX68" s="20">
        <f aca="true" t="shared" si="171" ref="BX68:BX99">AQ68*(1+(BG68/100))</f>
        <v>4.629712077294686</v>
      </c>
      <c r="BY68" s="20">
        <f aca="true" t="shared" si="172" ref="BY68:BY99">AR68*(1+(BH68/100))</f>
        <v>5.596155877072554</v>
      </c>
      <c r="BZ68" s="20">
        <f aca="true" t="shared" si="173" ref="BZ68:BZ99">AS68*(1+(BI68/100))</f>
        <v>5.486984347289692</v>
      </c>
      <c r="CA68" s="20">
        <f aca="true" t="shared" si="174" ref="CA68:CA99">AT68*(1+(BJ68/100))</f>
        <v>5.5100736</v>
      </c>
      <c r="CB68" s="20">
        <f aca="true" t="shared" si="175" ref="CB68:CB99">AU68*(1+(BK68/100))</f>
        <v>7.657846153846154</v>
      </c>
      <c r="CC68" s="20">
        <f aca="true" t="shared" si="176" ref="CC68:CC99">AV68*(1+(BL68/100))</f>
        <v>6.949911864406779</v>
      </c>
      <c r="CE68" s="20">
        <f aca="true" t="shared" si="177" ref="CE68:CE99">BO68+AX68</f>
        <v>12.994102652179416</v>
      </c>
      <c r="CF68" s="20">
        <f aca="true" t="shared" si="178" ref="CF68:CG99">BP68+AY68</f>
        <v>10.622325917364924</v>
      </c>
      <c r="CG68" s="20">
        <f t="shared" si="178"/>
        <v>12.887423387978142</v>
      </c>
      <c r="CH68" s="20"/>
      <c r="CI68" s="20">
        <f aca="true" t="shared" si="179" ref="CI68:CI99">BS68+BB68</f>
        <v>9.253664831874055</v>
      </c>
      <c r="CJ68" s="20">
        <f aca="true" t="shared" si="180" ref="CJ68:CJ99">BT68+BC68</f>
        <v>10.733170181935275</v>
      </c>
      <c r="CK68" s="20"/>
      <c r="CL68" s="20"/>
      <c r="CM68" s="20">
        <f aca="true" t="shared" si="181" ref="CM68:CM99">BW68+BF68</f>
        <v>11.737533090909093</v>
      </c>
      <c r="CN68" s="20">
        <f aca="true" t="shared" si="182" ref="CN68:CN99">BX68+BG68</f>
        <v>8.979712077294685</v>
      </c>
      <c r="CO68" s="20">
        <f aca="true" t="shared" si="183" ref="CO68:CO99">BY68+BH68</f>
        <v>11.576155877072555</v>
      </c>
      <c r="CP68" s="20">
        <f aca="true" t="shared" si="184" ref="CP68:CP99">BZ68+BI68</f>
        <v>11.696984347289693</v>
      </c>
      <c r="CQ68" s="20">
        <f aca="true" t="shared" si="185" ref="CQ68:CQ99">CA68+BJ68</f>
        <v>11.800073600000001</v>
      </c>
      <c r="CR68" s="20">
        <f aca="true" t="shared" si="186" ref="CR68:CR99">CB68+BK68</f>
        <v>11.357846153846154</v>
      </c>
      <c r="CS68" s="20">
        <f aca="true" t="shared" si="187" ref="CS68:CS99">CC68+BL68</f>
        <v>12.84991186440678</v>
      </c>
      <c r="CU68" s="20">
        <f aca="true" t="shared" si="188" ref="CU68:CU131">AVERAGE(B68:P68)</f>
        <v>24.669472222222222</v>
      </c>
      <c r="CV68" s="20">
        <f aca="true" t="shared" si="189" ref="CV68:CV131">AVERAGE(R68:AF68)</f>
        <v>0.35061111111111115</v>
      </c>
      <c r="CW68" s="20">
        <f aca="true" t="shared" si="190" ref="CW68:CW131">AVERAGE(AH68:AV68)</f>
        <v>5.6927379492371015</v>
      </c>
      <c r="CX68" s="20">
        <f aca="true" t="shared" si="191" ref="CX68:CX131">AVERAGE(AX68:BL68)</f>
        <v>5.380000000000002</v>
      </c>
      <c r="CY68" s="20">
        <f aca="true" t="shared" si="192" ref="CY68:CY131">AVERAGE(BO68:CC68)</f>
        <v>5.994075331845896</v>
      </c>
      <c r="CZ68" s="20">
        <f aca="true" t="shared" si="193" ref="CZ68:CZ131">AVERAGE(CE68:CS68)</f>
        <v>11.374075331845896</v>
      </c>
      <c r="DA68" s="43">
        <f aca="true" t="shared" si="194" ref="DA68:DA131">CZ68-DB68</f>
        <v>5.3540753318458965</v>
      </c>
      <c r="DB68" s="20">
        <v>6.02</v>
      </c>
      <c r="DC68" s="43">
        <f aca="true" t="shared" si="195" ref="DC68:DC131">DD68-DB68</f>
        <v>2.84</v>
      </c>
      <c r="DD68" s="20">
        <v>8.86</v>
      </c>
    </row>
    <row r="69" spans="1:108" ht="12.75">
      <c r="A69" s="41" t="s">
        <v>77</v>
      </c>
      <c r="B69" s="20">
        <v>17.31266666666667</v>
      </c>
      <c r="C69" s="20">
        <v>26</v>
      </c>
      <c r="D69" s="20">
        <v>21.438</v>
      </c>
      <c r="E69" s="20"/>
      <c r="F69" s="20">
        <v>32.25</v>
      </c>
      <c r="G69" s="20">
        <v>24.75</v>
      </c>
      <c r="H69" s="20"/>
      <c r="I69" s="42"/>
      <c r="J69" s="20">
        <v>31.938</v>
      </c>
      <c r="K69" s="20">
        <v>24.125</v>
      </c>
      <c r="L69" s="20">
        <v>17</v>
      </c>
      <c r="M69" s="43">
        <v>23.313</v>
      </c>
      <c r="N69" s="20">
        <v>17.25</v>
      </c>
      <c r="O69" s="20">
        <v>19.813</v>
      </c>
      <c r="P69" s="20">
        <v>20.188</v>
      </c>
      <c r="Q69" s="41"/>
      <c r="R69" s="21">
        <v>0.26733333333333337</v>
      </c>
      <c r="S69" s="21">
        <v>0.5</v>
      </c>
      <c r="T69" s="30">
        <v>0.322</v>
      </c>
      <c r="U69" s="21"/>
      <c r="V69" s="21">
        <v>0.465</v>
      </c>
      <c r="W69" s="21">
        <v>0.27</v>
      </c>
      <c r="X69" s="21"/>
      <c r="Y69" s="30"/>
      <c r="Z69" s="21">
        <v>0.515</v>
      </c>
      <c r="AA69" s="21">
        <v>0.287</v>
      </c>
      <c r="AB69" s="21">
        <v>0.25</v>
      </c>
      <c r="AC69" s="21">
        <v>0.335</v>
      </c>
      <c r="AD69" s="22">
        <v>0.243</v>
      </c>
      <c r="AE69" s="22">
        <v>0.39</v>
      </c>
      <c r="AF69" s="21">
        <v>0.363</v>
      </c>
      <c r="AG69" s="20"/>
      <c r="AH69" s="20">
        <f t="shared" si="155"/>
        <v>6.176595171165621</v>
      </c>
      <c r="AI69" s="20">
        <f t="shared" si="156"/>
        <v>7.6923076923076925</v>
      </c>
      <c r="AJ69" s="20">
        <f t="shared" si="156"/>
        <v>6.008023136486614</v>
      </c>
      <c r="AK69" s="20"/>
      <c r="AL69" s="20">
        <f t="shared" si="157"/>
        <v>5.767441860465116</v>
      </c>
      <c r="AM69" s="20">
        <f t="shared" si="158"/>
        <v>4.363636363636363</v>
      </c>
      <c r="AN69" s="20"/>
      <c r="AO69" s="20"/>
      <c r="AP69" s="20">
        <f t="shared" si="159"/>
        <v>6.449996868933559</v>
      </c>
      <c r="AQ69" s="20">
        <f t="shared" si="160"/>
        <v>4.758549222797927</v>
      </c>
      <c r="AR69" s="20">
        <f t="shared" si="161"/>
        <v>5.882352941176471</v>
      </c>
      <c r="AS69" s="20">
        <f t="shared" si="162"/>
        <v>5.747865997512118</v>
      </c>
      <c r="AT69" s="20">
        <f t="shared" si="163"/>
        <v>5.6347826086956525</v>
      </c>
      <c r="AU69" s="20">
        <f t="shared" si="164"/>
        <v>7.8736183313985775</v>
      </c>
      <c r="AV69" s="20">
        <f t="shared" si="165"/>
        <v>7.192391519714682</v>
      </c>
      <c r="AW69" s="20"/>
      <c r="AX69" s="20">
        <v>6.8</v>
      </c>
      <c r="AY69" s="20">
        <v>3.17</v>
      </c>
      <c r="AZ69" s="20">
        <v>6.87</v>
      </c>
      <c r="BA69" s="20"/>
      <c r="BB69" s="20">
        <v>3.75</v>
      </c>
      <c r="BC69" s="20">
        <v>6.12</v>
      </c>
      <c r="BD69" s="20"/>
      <c r="BE69" s="20"/>
      <c r="BF69" s="20">
        <v>5.42</v>
      </c>
      <c r="BG69" s="20">
        <v>4.59</v>
      </c>
      <c r="BH69" s="20">
        <v>5.98</v>
      </c>
      <c r="BI69" s="20">
        <v>6.79</v>
      </c>
      <c r="BJ69" s="20">
        <v>6.29</v>
      </c>
      <c r="BK69" s="20">
        <v>3.7</v>
      </c>
      <c r="BL69" s="20">
        <v>5.9</v>
      </c>
      <c r="BO69" s="20">
        <f t="shared" si="166"/>
        <v>6.596603642804884</v>
      </c>
      <c r="BP69" s="20">
        <f t="shared" si="167"/>
        <v>7.936153846153847</v>
      </c>
      <c r="BQ69" s="20">
        <f t="shared" si="167"/>
        <v>6.420774325963244</v>
      </c>
      <c r="BR69" s="20"/>
      <c r="BS69" s="20">
        <f t="shared" si="168"/>
        <v>5.9837209302325585</v>
      </c>
      <c r="BT69" s="20">
        <f t="shared" si="169"/>
        <v>4.630690909090909</v>
      </c>
      <c r="BU69" s="20"/>
      <c r="BV69" s="20"/>
      <c r="BW69" s="20">
        <f t="shared" si="170"/>
        <v>6.799586699229758</v>
      </c>
      <c r="BX69" s="20">
        <f t="shared" si="171"/>
        <v>4.976966632124352</v>
      </c>
      <c r="BY69" s="20">
        <f t="shared" si="172"/>
        <v>6.234117647058825</v>
      </c>
      <c r="BZ69" s="20">
        <f t="shared" si="173"/>
        <v>6.138146098743191</v>
      </c>
      <c r="CA69" s="20">
        <f t="shared" si="174"/>
        <v>5.989210434782609</v>
      </c>
      <c r="CB69" s="20">
        <f t="shared" si="175"/>
        <v>8.164942209660325</v>
      </c>
      <c r="CC69" s="20">
        <f t="shared" si="176"/>
        <v>7.616742619377847</v>
      </c>
      <c r="CE69" s="20">
        <f t="shared" si="177"/>
        <v>13.396603642804884</v>
      </c>
      <c r="CF69" s="20">
        <f t="shared" si="178"/>
        <v>11.106153846153846</v>
      </c>
      <c r="CG69" s="20">
        <f t="shared" si="178"/>
        <v>13.290774325963245</v>
      </c>
      <c r="CH69" s="20"/>
      <c r="CI69" s="20">
        <f t="shared" si="179"/>
        <v>9.733720930232558</v>
      </c>
      <c r="CJ69" s="20">
        <f t="shared" si="180"/>
        <v>10.75069090909091</v>
      </c>
      <c r="CK69" s="20"/>
      <c r="CL69" s="20"/>
      <c r="CM69" s="20">
        <f t="shared" si="181"/>
        <v>12.219586699229758</v>
      </c>
      <c r="CN69" s="20">
        <f t="shared" si="182"/>
        <v>9.566966632124352</v>
      </c>
      <c r="CO69" s="20">
        <f t="shared" si="183"/>
        <v>12.214117647058824</v>
      </c>
      <c r="CP69" s="20">
        <f t="shared" si="184"/>
        <v>12.928146098743191</v>
      </c>
      <c r="CQ69" s="20">
        <f t="shared" si="185"/>
        <v>12.279210434782609</v>
      </c>
      <c r="CR69" s="20">
        <f t="shared" si="186"/>
        <v>11.864942209660324</v>
      </c>
      <c r="CS69" s="20">
        <f t="shared" si="187"/>
        <v>13.516742619377847</v>
      </c>
      <c r="CU69" s="20">
        <f t="shared" si="188"/>
        <v>22.948138888888888</v>
      </c>
      <c r="CV69" s="20">
        <f t="shared" si="189"/>
        <v>0.35061111111111115</v>
      </c>
      <c r="CW69" s="20">
        <f t="shared" si="190"/>
        <v>6.128963476190865</v>
      </c>
      <c r="CX69" s="20">
        <f t="shared" si="191"/>
        <v>5.448333333333334</v>
      </c>
      <c r="CY69" s="20">
        <f t="shared" si="192"/>
        <v>6.457304666268528</v>
      </c>
      <c r="CZ69" s="20">
        <f t="shared" si="193"/>
        <v>11.905637999601863</v>
      </c>
      <c r="DA69" s="43">
        <f t="shared" si="194"/>
        <v>6.005637999601863</v>
      </c>
      <c r="DB69" s="20">
        <v>5.9</v>
      </c>
      <c r="DC69" s="43">
        <f t="shared" si="195"/>
        <v>2.5700000000000003</v>
      </c>
      <c r="DD69" s="20">
        <v>8.47</v>
      </c>
    </row>
    <row r="70" spans="1:108" ht="12.75">
      <c r="A70" s="41" t="s">
        <v>78</v>
      </c>
      <c r="B70" s="20">
        <v>21.31266666666667</v>
      </c>
      <c r="C70" s="20">
        <v>26.313</v>
      </c>
      <c r="D70" s="20">
        <v>22.719</v>
      </c>
      <c r="E70" s="20"/>
      <c r="F70" s="20">
        <v>37</v>
      </c>
      <c r="G70" s="20">
        <v>24.125</v>
      </c>
      <c r="H70" s="20"/>
      <c r="I70" s="42"/>
      <c r="J70" s="20">
        <v>33.438</v>
      </c>
      <c r="K70" s="20">
        <v>26.313</v>
      </c>
      <c r="L70" s="20">
        <v>18.75</v>
      </c>
      <c r="M70" s="43">
        <v>24.438</v>
      </c>
      <c r="N70" s="20">
        <v>17.625</v>
      </c>
      <c r="O70" s="20">
        <v>19.875</v>
      </c>
      <c r="P70" s="20">
        <v>22.063</v>
      </c>
      <c r="Q70" s="41"/>
      <c r="R70" s="21">
        <v>0.26733333333333337</v>
      </c>
      <c r="S70" s="21">
        <v>0.5</v>
      </c>
      <c r="T70" s="30">
        <v>0.322</v>
      </c>
      <c r="U70" s="21"/>
      <c r="V70" s="21">
        <v>0.465</v>
      </c>
      <c r="W70" s="21">
        <v>0.27</v>
      </c>
      <c r="X70" s="21"/>
      <c r="Y70" s="30"/>
      <c r="Z70" s="21">
        <v>0.515</v>
      </c>
      <c r="AA70" s="21">
        <v>0.287</v>
      </c>
      <c r="AB70" s="21">
        <v>0.25</v>
      </c>
      <c r="AC70" s="21">
        <v>0.335</v>
      </c>
      <c r="AD70" s="22">
        <v>0.243</v>
      </c>
      <c r="AE70" s="22">
        <v>0.39</v>
      </c>
      <c r="AF70" s="21">
        <v>0.368</v>
      </c>
      <c r="AG70" s="20"/>
      <c r="AH70" s="20">
        <f t="shared" si="155"/>
        <v>5.017360568050299</v>
      </c>
      <c r="AI70" s="20">
        <f t="shared" si="156"/>
        <v>7.600805685402653</v>
      </c>
      <c r="AJ70" s="20">
        <f t="shared" si="156"/>
        <v>5.669263611954752</v>
      </c>
      <c r="AK70" s="20"/>
      <c r="AL70" s="20">
        <f t="shared" si="157"/>
        <v>5.027027027027027</v>
      </c>
      <c r="AM70" s="20">
        <f t="shared" si="158"/>
        <v>4.476683937823834</v>
      </c>
      <c r="AN70" s="20"/>
      <c r="AO70" s="20"/>
      <c r="AP70" s="20">
        <f t="shared" si="159"/>
        <v>6.160655541599377</v>
      </c>
      <c r="AQ70" s="20">
        <f t="shared" si="160"/>
        <v>4.362862463421123</v>
      </c>
      <c r="AR70" s="20">
        <f t="shared" si="161"/>
        <v>5.333333333333333</v>
      </c>
      <c r="AS70" s="20">
        <f t="shared" si="162"/>
        <v>5.483263769539242</v>
      </c>
      <c r="AT70" s="20">
        <f t="shared" si="163"/>
        <v>5.514893617021277</v>
      </c>
      <c r="AU70" s="20">
        <f t="shared" si="164"/>
        <v>7.849056603773585</v>
      </c>
      <c r="AV70" s="20">
        <f t="shared" si="165"/>
        <v>6.671803471875991</v>
      </c>
      <c r="AW70" s="20"/>
      <c r="AX70" s="20">
        <v>7.6</v>
      </c>
      <c r="AY70" s="20">
        <v>3.17</v>
      </c>
      <c r="AZ70" s="20">
        <v>7.38</v>
      </c>
      <c r="BA70" s="20"/>
      <c r="BB70" s="20">
        <v>3.75</v>
      </c>
      <c r="BC70" s="20">
        <v>6.46</v>
      </c>
      <c r="BD70" s="20"/>
      <c r="BE70" s="20"/>
      <c r="BF70" s="20">
        <v>5.38</v>
      </c>
      <c r="BG70" s="20">
        <v>4.59</v>
      </c>
      <c r="BH70" s="20">
        <v>6.42</v>
      </c>
      <c r="BI70" s="20">
        <v>6.91</v>
      </c>
      <c r="BJ70" s="20">
        <v>6.5</v>
      </c>
      <c r="BK70" s="20">
        <v>3.7</v>
      </c>
      <c r="BL70" s="20">
        <v>6</v>
      </c>
      <c r="BO70" s="20">
        <f t="shared" si="166"/>
        <v>5.398679971222123</v>
      </c>
      <c r="BP70" s="20">
        <f t="shared" si="167"/>
        <v>7.841751225629918</v>
      </c>
      <c r="BQ70" s="20">
        <f t="shared" si="167"/>
        <v>6.087655266517013</v>
      </c>
      <c r="BR70" s="20"/>
      <c r="BS70" s="20">
        <f t="shared" si="168"/>
        <v>5.215540540540541</v>
      </c>
      <c r="BT70" s="20">
        <f t="shared" si="169"/>
        <v>4.7658777202072535</v>
      </c>
      <c r="BU70" s="20"/>
      <c r="BV70" s="20"/>
      <c r="BW70" s="20">
        <f t="shared" si="170"/>
        <v>6.492098809737424</v>
      </c>
      <c r="BX70" s="20">
        <f t="shared" si="171"/>
        <v>4.563117850492152</v>
      </c>
      <c r="BY70" s="20">
        <f t="shared" si="172"/>
        <v>5.6757333333333335</v>
      </c>
      <c r="BZ70" s="20">
        <f t="shared" si="173"/>
        <v>5.862157296014403</v>
      </c>
      <c r="CA70" s="20">
        <f t="shared" si="174"/>
        <v>5.873361702127659</v>
      </c>
      <c r="CB70" s="20">
        <f t="shared" si="175"/>
        <v>8.139471698113207</v>
      </c>
      <c r="CC70" s="20">
        <f t="shared" si="176"/>
        <v>7.072111680188551</v>
      </c>
      <c r="CE70" s="20">
        <f t="shared" si="177"/>
        <v>12.998679971222122</v>
      </c>
      <c r="CF70" s="20">
        <f t="shared" si="178"/>
        <v>11.011751225629919</v>
      </c>
      <c r="CG70" s="20">
        <f t="shared" si="178"/>
        <v>13.467655266517014</v>
      </c>
      <c r="CH70" s="20"/>
      <c r="CI70" s="20">
        <f t="shared" si="179"/>
        <v>8.965540540540541</v>
      </c>
      <c r="CJ70" s="20">
        <f t="shared" si="180"/>
        <v>11.225877720207254</v>
      </c>
      <c r="CK70" s="20"/>
      <c r="CL70" s="20"/>
      <c r="CM70" s="20">
        <f t="shared" si="181"/>
        <v>11.872098809737423</v>
      </c>
      <c r="CN70" s="20">
        <f t="shared" si="182"/>
        <v>9.153117850492151</v>
      </c>
      <c r="CO70" s="20">
        <f t="shared" si="183"/>
        <v>12.095733333333333</v>
      </c>
      <c r="CP70" s="20">
        <f t="shared" si="184"/>
        <v>12.772157296014402</v>
      </c>
      <c r="CQ70" s="20">
        <f t="shared" si="185"/>
        <v>12.37336170212766</v>
      </c>
      <c r="CR70" s="20">
        <f t="shared" si="186"/>
        <v>11.839471698113208</v>
      </c>
      <c r="CS70" s="20">
        <f t="shared" si="187"/>
        <v>13.072111680188552</v>
      </c>
      <c r="CU70" s="20">
        <f t="shared" si="188"/>
        <v>24.497638888888886</v>
      </c>
      <c r="CV70" s="20">
        <f t="shared" si="189"/>
        <v>0.35102777777777777</v>
      </c>
      <c r="CW70" s="20">
        <f t="shared" si="190"/>
        <v>5.763917469235207</v>
      </c>
      <c r="CX70" s="20">
        <f t="shared" si="191"/>
        <v>5.655</v>
      </c>
      <c r="CY70" s="20">
        <f t="shared" si="192"/>
        <v>6.082296424510299</v>
      </c>
      <c r="CZ70" s="20">
        <f t="shared" si="193"/>
        <v>11.737296424510298</v>
      </c>
      <c r="DA70" s="43">
        <f t="shared" si="194"/>
        <v>5.947296424510298</v>
      </c>
      <c r="DB70" s="20">
        <v>5.79</v>
      </c>
      <c r="DC70" s="43">
        <f t="shared" si="195"/>
        <v>2.54</v>
      </c>
      <c r="DD70" s="20">
        <v>8.33</v>
      </c>
    </row>
    <row r="71" spans="1:108" ht="12.75">
      <c r="A71" s="41" t="s">
        <v>79</v>
      </c>
      <c r="B71" s="20">
        <v>22.18766666666667</v>
      </c>
      <c r="C71" s="20">
        <v>29.25</v>
      </c>
      <c r="D71" s="20">
        <v>26.5</v>
      </c>
      <c r="E71" s="20"/>
      <c r="F71" s="20">
        <v>39.438</v>
      </c>
      <c r="G71" s="20">
        <v>26.688</v>
      </c>
      <c r="H71" s="20"/>
      <c r="I71" s="42"/>
      <c r="J71" s="20">
        <v>37</v>
      </c>
      <c r="K71" s="20">
        <v>27.375</v>
      </c>
      <c r="L71" s="20">
        <v>19.5</v>
      </c>
      <c r="M71" s="43">
        <v>29.938</v>
      </c>
      <c r="N71" s="20">
        <v>19</v>
      </c>
      <c r="O71" s="20">
        <v>21.25</v>
      </c>
      <c r="P71" s="20">
        <v>25.063</v>
      </c>
      <c r="Q71" s="41"/>
      <c r="R71" s="21">
        <v>0.26733333333333337</v>
      </c>
      <c r="S71" s="21">
        <v>0.5</v>
      </c>
      <c r="T71" s="30">
        <v>0.322</v>
      </c>
      <c r="U71" s="21"/>
      <c r="V71" s="21">
        <v>0.465</v>
      </c>
      <c r="W71" s="21">
        <v>0.27</v>
      </c>
      <c r="X71" s="21"/>
      <c r="Y71" s="30"/>
      <c r="Z71" s="21">
        <v>0.515</v>
      </c>
      <c r="AA71" s="21">
        <v>0.287</v>
      </c>
      <c r="AB71" s="21">
        <v>0.25</v>
      </c>
      <c r="AC71" s="21">
        <v>0.335</v>
      </c>
      <c r="AD71" s="22">
        <v>0.243</v>
      </c>
      <c r="AE71" s="22">
        <v>0.39</v>
      </c>
      <c r="AF71" s="21">
        <v>0.375</v>
      </c>
      <c r="AG71" s="20"/>
      <c r="AH71" s="20">
        <f t="shared" si="155"/>
        <v>4.819494313657738</v>
      </c>
      <c r="AI71" s="20">
        <f t="shared" si="156"/>
        <v>6.837606837606837</v>
      </c>
      <c r="AJ71" s="20">
        <f t="shared" si="156"/>
        <v>4.860377358490567</v>
      </c>
      <c r="AK71" s="20"/>
      <c r="AL71" s="20">
        <f t="shared" si="157"/>
        <v>4.716263502205994</v>
      </c>
      <c r="AM71" s="20">
        <f t="shared" si="158"/>
        <v>4.046762589928058</v>
      </c>
      <c r="AN71" s="20"/>
      <c r="AO71" s="20"/>
      <c r="AP71" s="20">
        <f t="shared" si="159"/>
        <v>5.5675675675675675</v>
      </c>
      <c r="AQ71" s="20">
        <f t="shared" si="160"/>
        <v>4.193607305936073</v>
      </c>
      <c r="AR71" s="20">
        <f t="shared" si="161"/>
        <v>5.128205128205129</v>
      </c>
      <c r="AS71" s="20">
        <f t="shared" si="162"/>
        <v>4.4759168949161605</v>
      </c>
      <c r="AT71" s="20">
        <f t="shared" si="163"/>
        <v>5.11578947368421</v>
      </c>
      <c r="AU71" s="20">
        <f t="shared" si="164"/>
        <v>7.341176470588235</v>
      </c>
      <c r="AV71" s="20">
        <f t="shared" si="165"/>
        <v>5.984918006623309</v>
      </c>
      <c r="AW71" s="20"/>
      <c r="AX71" s="20">
        <v>7.6</v>
      </c>
      <c r="AY71" s="20">
        <v>3.17</v>
      </c>
      <c r="AZ71" s="20">
        <v>7.75</v>
      </c>
      <c r="BA71" s="20"/>
      <c r="BB71" s="20">
        <v>5</v>
      </c>
      <c r="BC71" s="20">
        <v>6.71</v>
      </c>
      <c r="BD71" s="20"/>
      <c r="BE71" s="20"/>
      <c r="BF71" s="20">
        <v>5.62</v>
      </c>
      <c r="BG71" s="20">
        <v>4.76</v>
      </c>
      <c r="BH71" s="20">
        <v>6.42</v>
      </c>
      <c r="BI71" s="20">
        <v>6.91</v>
      </c>
      <c r="BJ71" s="20">
        <v>6.5</v>
      </c>
      <c r="BK71" s="20">
        <v>3.6</v>
      </c>
      <c r="BL71" s="20">
        <v>6.18</v>
      </c>
      <c r="BO71" s="20">
        <f t="shared" si="166"/>
        <v>5.185775881495726</v>
      </c>
      <c r="BP71" s="20">
        <f t="shared" si="167"/>
        <v>7.0543589743589745</v>
      </c>
      <c r="BQ71" s="20">
        <f t="shared" si="167"/>
        <v>5.237056603773585</v>
      </c>
      <c r="BR71" s="20"/>
      <c r="BS71" s="20">
        <f t="shared" si="168"/>
        <v>4.952076677316294</v>
      </c>
      <c r="BT71" s="20">
        <f t="shared" si="169"/>
        <v>4.3183003597122305</v>
      </c>
      <c r="BU71" s="20"/>
      <c r="BV71" s="20"/>
      <c r="BW71" s="20">
        <f t="shared" si="170"/>
        <v>5.880464864864865</v>
      </c>
      <c r="BX71" s="20">
        <f t="shared" si="171"/>
        <v>4.3932230136986306</v>
      </c>
      <c r="BY71" s="20">
        <f t="shared" si="172"/>
        <v>5.457435897435898</v>
      </c>
      <c r="BZ71" s="20">
        <f t="shared" si="173"/>
        <v>4.785202752354867</v>
      </c>
      <c r="CA71" s="20">
        <f t="shared" si="174"/>
        <v>5.448315789473684</v>
      </c>
      <c r="CB71" s="20">
        <f t="shared" si="175"/>
        <v>7.605458823529411</v>
      </c>
      <c r="CC71" s="20">
        <f t="shared" si="176"/>
        <v>6.35478593943263</v>
      </c>
      <c r="CE71" s="20">
        <f t="shared" si="177"/>
        <v>12.785775881495725</v>
      </c>
      <c r="CF71" s="20">
        <f t="shared" si="178"/>
        <v>10.224358974358974</v>
      </c>
      <c r="CG71" s="20">
        <f t="shared" si="178"/>
        <v>12.987056603773585</v>
      </c>
      <c r="CH71" s="20"/>
      <c r="CI71" s="20">
        <f t="shared" si="179"/>
        <v>9.952076677316294</v>
      </c>
      <c r="CJ71" s="20">
        <f t="shared" si="180"/>
        <v>11.02830035971223</v>
      </c>
      <c r="CK71" s="20"/>
      <c r="CL71" s="20"/>
      <c r="CM71" s="20">
        <f t="shared" si="181"/>
        <v>11.500464864864865</v>
      </c>
      <c r="CN71" s="20">
        <f t="shared" si="182"/>
        <v>9.15322301369863</v>
      </c>
      <c r="CO71" s="20">
        <f t="shared" si="183"/>
        <v>11.877435897435898</v>
      </c>
      <c r="CP71" s="20">
        <f t="shared" si="184"/>
        <v>11.695202752354867</v>
      </c>
      <c r="CQ71" s="20">
        <f t="shared" si="185"/>
        <v>11.948315789473684</v>
      </c>
      <c r="CR71" s="20">
        <f t="shared" si="186"/>
        <v>11.205458823529412</v>
      </c>
      <c r="CS71" s="20">
        <f t="shared" si="187"/>
        <v>12.53478593943263</v>
      </c>
      <c r="CU71" s="20">
        <f t="shared" si="188"/>
        <v>26.93247222222222</v>
      </c>
      <c r="CV71" s="20">
        <f t="shared" si="189"/>
        <v>0.3516111111111111</v>
      </c>
      <c r="CW71" s="20">
        <f t="shared" si="190"/>
        <v>5.257307120784158</v>
      </c>
      <c r="CX71" s="20">
        <f t="shared" si="191"/>
        <v>5.851666666666667</v>
      </c>
      <c r="CY71" s="20">
        <f t="shared" si="192"/>
        <v>5.556037964787233</v>
      </c>
      <c r="CZ71" s="20">
        <f t="shared" si="193"/>
        <v>11.407704631453898</v>
      </c>
      <c r="DA71" s="43">
        <f t="shared" si="194"/>
        <v>5.737704631453898</v>
      </c>
      <c r="DB71" s="20">
        <v>5.67</v>
      </c>
      <c r="DC71" s="43">
        <f t="shared" si="195"/>
        <v>2.58</v>
      </c>
      <c r="DD71" s="31">
        <v>8.25</v>
      </c>
    </row>
    <row r="72" spans="1:108" ht="12.75">
      <c r="A72" s="41" t="s">
        <v>80</v>
      </c>
      <c r="B72" s="20">
        <v>22.125</v>
      </c>
      <c r="C72" s="20">
        <v>29.375</v>
      </c>
      <c r="D72" s="20">
        <v>29.031</v>
      </c>
      <c r="E72" s="20"/>
      <c r="F72" s="20">
        <v>46.25</v>
      </c>
      <c r="G72" s="20">
        <v>32.875</v>
      </c>
      <c r="H72" s="20"/>
      <c r="I72" s="42"/>
      <c r="J72" s="20">
        <v>41.688</v>
      </c>
      <c r="K72" s="20">
        <v>30.875</v>
      </c>
      <c r="L72" s="20">
        <v>20.813</v>
      </c>
      <c r="M72" s="43">
        <v>32.438</v>
      </c>
      <c r="N72" s="20">
        <v>20.313</v>
      </c>
      <c r="O72" s="20">
        <v>19.938</v>
      </c>
      <c r="P72" s="20">
        <v>27.5</v>
      </c>
      <c r="Q72" s="41"/>
      <c r="R72" s="21">
        <v>0.26733333333333337</v>
      </c>
      <c r="S72" s="21">
        <v>0.5</v>
      </c>
      <c r="T72" s="30">
        <v>0.322</v>
      </c>
      <c r="U72" s="21"/>
      <c r="V72" s="21">
        <v>0.465</v>
      </c>
      <c r="W72" s="21">
        <v>0.27</v>
      </c>
      <c r="X72" s="21"/>
      <c r="Y72" s="30"/>
      <c r="Z72" s="21">
        <v>0.515</v>
      </c>
      <c r="AA72" s="21">
        <v>0.287</v>
      </c>
      <c r="AB72" s="21">
        <v>0.25</v>
      </c>
      <c r="AC72" s="21">
        <v>0.335</v>
      </c>
      <c r="AD72" s="22">
        <v>0.243</v>
      </c>
      <c r="AE72" s="22">
        <v>0.39</v>
      </c>
      <c r="AF72" s="21">
        <v>0.375</v>
      </c>
      <c r="AG72" s="20"/>
      <c r="AH72" s="20">
        <f t="shared" si="155"/>
        <v>4.833145009416197</v>
      </c>
      <c r="AI72" s="20">
        <f t="shared" si="156"/>
        <v>6.808510638297872</v>
      </c>
      <c r="AJ72" s="20">
        <f t="shared" si="156"/>
        <v>4.436636698701388</v>
      </c>
      <c r="AK72" s="20"/>
      <c r="AL72" s="20">
        <f t="shared" si="157"/>
        <v>4.021621621621621</v>
      </c>
      <c r="AM72" s="20">
        <f t="shared" si="158"/>
        <v>3.285171102661597</v>
      </c>
      <c r="AN72" s="20"/>
      <c r="AO72" s="20"/>
      <c r="AP72" s="20">
        <f t="shared" si="159"/>
        <v>4.941469967376703</v>
      </c>
      <c r="AQ72" s="20">
        <f t="shared" si="160"/>
        <v>3.718218623481781</v>
      </c>
      <c r="AR72" s="20">
        <f t="shared" si="161"/>
        <v>4.804689376831788</v>
      </c>
      <c r="AS72" s="20">
        <f t="shared" si="162"/>
        <v>4.130957518959245</v>
      </c>
      <c r="AT72" s="20">
        <f t="shared" si="163"/>
        <v>4.785112981834294</v>
      </c>
      <c r="AU72" s="20">
        <f t="shared" si="164"/>
        <v>7.824255191092387</v>
      </c>
      <c r="AV72" s="20">
        <f t="shared" si="165"/>
        <v>5.454545454545454</v>
      </c>
      <c r="AW72" s="20"/>
      <c r="AX72" s="20">
        <v>7.25</v>
      </c>
      <c r="AY72" s="20">
        <v>3.17</v>
      </c>
      <c r="AZ72" s="20">
        <v>7.71</v>
      </c>
      <c r="BA72" s="20"/>
      <c r="BB72" s="20">
        <v>5</v>
      </c>
      <c r="BC72" s="20">
        <v>6.59</v>
      </c>
      <c r="BD72" s="20"/>
      <c r="BE72" s="20"/>
      <c r="BF72" s="20">
        <v>5.57</v>
      </c>
      <c r="BG72" s="20">
        <v>4.76</v>
      </c>
      <c r="BH72" s="20">
        <v>6.64</v>
      </c>
      <c r="BI72" s="20">
        <v>6.81</v>
      </c>
      <c r="BJ72" s="20">
        <v>6.5</v>
      </c>
      <c r="BK72" s="20">
        <v>4.09</v>
      </c>
      <c r="BL72" s="20">
        <v>6.45</v>
      </c>
      <c r="BO72" s="20">
        <f t="shared" si="166"/>
        <v>5.183548022598871</v>
      </c>
      <c r="BP72" s="20">
        <f t="shared" si="167"/>
        <v>7.024340425531915</v>
      </c>
      <c r="BQ72" s="20">
        <f t="shared" si="167"/>
        <v>4.778701388171265</v>
      </c>
      <c r="BR72" s="20"/>
      <c r="BS72" s="20">
        <f t="shared" si="168"/>
        <v>4.222702702702703</v>
      </c>
      <c r="BT72" s="20">
        <f t="shared" si="169"/>
        <v>3.5016638783269967</v>
      </c>
      <c r="BU72" s="20"/>
      <c r="BV72" s="20"/>
      <c r="BW72" s="20">
        <f t="shared" si="170"/>
        <v>5.216709844559586</v>
      </c>
      <c r="BX72" s="20">
        <f t="shared" si="171"/>
        <v>3.8952058299595143</v>
      </c>
      <c r="BY72" s="20">
        <f t="shared" si="172"/>
        <v>5.123720751453418</v>
      </c>
      <c r="BZ72" s="20">
        <f t="shared" si="173"/>
        <v>4.412275726000369</v>
      </c>
      <c r="CA72" s="20">
        <f t="shared" si="174"/>
        <v>5.096145325653523</v>
      </c>
      <c r="CB72" s="20">
        <f t="shared" si="175"/>
        <v>8.144267228408065</v>
      </c>
      <c r="CC72" s="20">
        <f t="shared" si="176"/>
        <v>5.806363636363636</v>
      </c>
      <c r="CE72" s="20">
        <f t="shared" si="177"/>
        <v>12.43354802259887</v>
      </c>
      <c r="CF72" s="20">
        <f t="shared" si="178"/>
        <v>10.194340425531916</v>
      </c>
      <c r="CG72" s="20">
        <f t="shared" si="178"/>
        <v>12.488701388171265</v>
      </c>
      <c r="CH72" s="20"/>
      <c r="CI72" s="20">
        <f t="shared" si="179"/>
        <v>9.222702702702703</v>
      </c>
      <c r="CJ72" s="20">
        <f t="shared" si="180"/>
        <v>10.091663878326997</v>
      </c>
      <c r="CK72" s="20"/>
      <c r="CL72" s="20"/>
      <c r="CM72" s="20">
        <f t="shared" si="181"/>
        <v>10.786709844559585</v>
      </c>
      <c r="CN72" s="20">
        <f t="shared" si="182"/>
        <v>8.655205829959513</v>
      </c>
      <c r="CO72" s="20">
        <f t="shared" si="183"/>
        <v>11.763720751453418</v>
      </c>
      <c r="CP72" s="20">
        <f t="shared" si="184"/>
        <v>11.222275726000369</v>
      </c>
      <c r="CQ72" s="20">
        <f t="shared" si="185"/>
        <v>11.596145325653524</v>
      </c>
      <c r="CR72" s="20">
        <f t="shared" si="186"/>
        <v>12.234267228408065</v>
      </c>
      <c r="CS72" s="20">
        <f t="shared" si="187"/>
        <v>12.256363636363636</v>
      </c>
      <c r="CU72" s="20">
        <f t="shared" si="188"/>
        <v>29.435083333333328</v>
      </c>
      <c r="CV72" s="20">
        <f t="shared" si="189"/>
        <v>0.3516111111111111</v>
      </c>
      <c r="CW72" s="20">
        <f t="shared" si="190"/>
        <v>4.920361182068361</v>
      </c>
      <c r="CX72" s="20">
        <f t="shared" si="191"/>
        <v>5.878333333333334</v>
      </c>
      <c r="CY72" s="20">
        <f t="shared" si="192"/>
        <v>5.200470396644155</v>
      </c>
      <c r="CZ72" s="20">
        <f t="shared" si="193"/>
        <v>11.078803729977487</v>
      </c>
      <c r="DA72" s="43">
        <f t="shared" si="194"/>
        <v>5.198803729977487</v>
      </c>
      <c r="DB72" s="20">
        <v>5.88</v>
      </c>
      <c r="DC72" s="43">
        <f t="shared" si="195"/>
        <v>2.4400000000000004</v>
      </c>
      <c r="DD72" s="31">
        <v>8.32</v>
      </c>
    </row>
    <row r="73" spans="1:108" ht="12.75">
      <c r="A73" s="41" t="s">
        <v>81</v>
      </c>
      <c r="B73" s="20">
        <v>21.56266666666667</v>
      </c>
      <c r="C73" s="20">
        <v>30.313</v>
      </c>
      <c r="D73" s="20">
        <v>29.781</v>
      </c>
      <c r="E73" s="20"/>
      <c r="F73" s="20">
        <v>49.313</v>
      </c>
      <c r="G73" s="20">
        <v>33</v>
      </c>
      <c r="H73" s="20"/>
      <c r="I73" s="42"/>
      <c r="J73" s="20">
        <v>40.313</v>
      </c>
      <c r="K73" s="20">
        <v>26.5</v>
      </c>
      <c r="L73" s="20">
        <v>20.688</v>
      </c>
      <c r="M73" s="43">
        <v>29.375</v>
      </c>
      <c r="N73" s="20">
        <v>23.125</v>
      </c>
      <c r="O73" s="20">
        <v>18.813</v>
      </c>
      <c r="P73" s="20">
        <v>25.563</v>
      </c>
      <c r="Q73" s="41"/>
      <c r="R73" s="21">
        <v>0.26733333333333337</v>
      </c>
      <c r="S73" s="21">
        <v>0.5</v>
      </c>
      <c r="T73" s="30">
        <v>0.322</v>
      </c>
      <c r="U73" s="21"/>
      <c r="V73" s="21">
        <v>0.465</v>
      </c>
      <c r="W73" s="21">
        <v>0.27</v>
      </c>
      <c r="X73" s="21"/>
      <c r="Y73" s="30"/>
      <c r="Z73" s="21">
        <v>0.515</v>
      </c>
      <c r="AA73" s="21">
        <v>0.287</v>
      </c>
      <c r="AB73" s="21">
        <v>0.25</v>
      </c>
      <c r="AC73" s="21">
        <v>0.335</v>
      </c>
      <c r="AD73" s="22">
        <v>0.243</v>
      </c>
      <c r="AE73" s="22">
        <v>0.39</v>
      </c>
      <c r="AF73" s="21">
        <v>0.375</v>
      </c>
      <c r="AG73" s="20"/>
      <c r="AH73" s="20">
        <f t="shared" si="155"/>
        <v>4.9591887212465995</v>
      </c>
      <c r="AI73" s="20">
        <f t="shared" si="156"/>
        <v>6.597829314155643</v>
      </c>
      <c r="AJ73" s="20">
        <f t="shared" si="156"/>
        <v>4.324905140861624</v>
      </c>
      <c r="AK73" s="20"/>
      <c r="AL73" s="20">
        <f t="shared" si="157"/>
        <v>3.771824873765538</v>
      </c>
      <c r="AM73" s="20">
        <f t="shared" si="158"/>
        <v>3.272727272727273</v>
      </c>
      <c r="AN73" s="20"/>
      <c r="AO73" s="20"/>
      <c r="AP73" s="20">
        <f t="shared" si="159"/>
        <v>5.110014139359511</v>
      </c>
      <c r="AQ73" s="20">
        <f t="shared" si="160"/>
        <v>4.332075471698113</v>
      </c>
      <c r="AR73" s="20">
        <f t="shared" si="161"/>
        <v>4.833720030935808</v>
      </c>
      <c r="AS73" s="20">
        <f t="shared" si="162"/>
        <v>4.561702127659575</v>
      </c>
      <c r="AT73" s="20">
        <f t="shared" si="163"/>
        <v>4.203243243243243</v>
      </c>
      <c r="AU73" s="20">
        <f t="shared" si="164"/>
        <v>8.29213841492585</v>
      </c>
      <c r="AV73" s="20">
        <f t="shared" si="165"/>
        <v>5.867855885459454</v>
      </c>
      <c r="AW73" s="20"/>
      <c r="AX73" s="20">
        <v>7.25</v>
      </c>
      <c r="AY73" s="20">
        <v>3.17</v>
      </c>
      <c r="AZ73" s="20">
        <v>7.63</v>
      </c>
      <c r="BA73" s="20"/>
      <c r="BB73" s="20">
        <v>5</v>
      </c>
      <c r="BC73" s="20">
        <v>6.59</v>
      </c>
      <c r="BD73" s="20"/>
      <c r="BE73" s="20"/>
      <c r="BF73" s="20">
        <v>5.73</v>
      </c>
      <c r="BG73" s="20">
        <v>5.01</v>
      </c>
      <c r="BH73" s="20">
        <v>6.64</v>
      </c>
      <c r="BI73" s="20">
        <v>6.81</v>
      </c>
      <c r="BJ73" s="20">
        <v>6.78</v>
      </c>
      <c r="BK73" s="20">
        <v>4.09</v>
      </c>
      <c r="BL73" s="20">
        <v>6.64</v>
      </c>
      <c r="BO73" s="20">
        <f t="shared" si="166"/>
        <v>5.318729903536978</v>
      </c>
      <c r="BP73" s="20">
        <f t="shared" si="167"/>
        <v>6.806980503414377</v>
      </c>
      <c r="BQ73" s="20">
        <f t="shared" si="167"/>
        <v>4.654895403109366</v>
      </c>
      <c r="BR73" s="20"/>
      <c r="BS73" s="20">
        <f t="shared" si="168"/>
        <v>3.9604161174538155</v>
      </c>
      <c r="BT73" s="20">
        <f t="shared" si="169"/>
        <v>3.4884000000000004</v>
      </c>
      <c r="BU73" s="20"/>
      <c r="BV73" s="20"/>
      <c r="BW73" s="20">
        <f t="shared" si="170"/>
        <v>5.4028179495448105</v>
      </c>
      <c r="BX73" s="20">
        <f t="shared" si="171"/>
        <v>4.5491124528301885</v>
      </c>
      <c r="BY73" s="20">
        <f t="shared" si="172"/>
        <v>5.1546790409899454</v>
      </c>
      <c r="BZ73" s="20">
        <f t="shared" si="173"/>
        <v>4.872354042553192</v>
      </c>
      <c r="CA73" s="20">
        <f t="shared" si="174"/>
        <v>4.488223135135136</v>
      </c>
      <c r="CB73" s="20">
        <f t="shared" si="175"/>
        <v>8.631286876096317</v>
      </c>
      <c r="CC73" s="20">
        <f t="shared" si="176"/>
        <v>6.257481516253962</v>
      </c>
      <c r="CE73" s="20">
        <f t="shared" si="177"/>
        <v>12.568729903536978</v>
      </c>
      <c r="CF73" s="20">
        <f t="shared" si="178"/>
        <v>9.976980503414378</v>
      </c>
      <c r="CG73" s="20">
        <f t="shared" si="178"/>
        <v>12.284895403109367</v>
      </c>
      <c r="CH73" s="20"/>
      <c r="CI73" s="20">
        <f t="shared" si="179"/>
        <v>8.960416117453816</v>
      </c>
      <c r="CJ73" s="20">
        <f t="shared" si="180"/>
        <v>10.0784</v>
      </c>
      <c r="CK73" s="20"/>
      <c r="CL73" s="20"/>
      <c r="CM73" s="20">
        <f t="shared" si="181"/>
        <v>11.132817949544812</v>
      </c>
      <c r="CN73" s="20">
        <f t="shared" si="182"/>
        <v>9.559112452830188</v>
      </c>
      <c r="CO73" s="20">
        <f t="shared" si="183"/>
        <v>11.794679040989944</v>
      </c>
      <c r="CP73" s="20">
        <f t="shared" si="184"/>
        <v>11.682354042553191</v>
      </c>
      <c r="CQ73" s="20">
        <f t="shared" si="185"/>
        <v>11.268223135135136</v>
      </c>
      <c r="CR73" s="20">
        <f t="shared" si="186"/>
        <v>12.721286876096316</v>
      </c>
      <c r="CS73" s="20">
        <f t="shared" si="187"/>
        <v>12.897481516253961</v>
      </c>
      <c r="CU73" s="20">
        <f t="shared" si="188"/>
        <v>29.028888888888886</v>
      </c>
      <c r="CV73" s="20">
        <f t="shared" si="189"/>
        <v>0.3516111111111111</v>
      </c>
      <c r="CW73" s="20">
        <f t="shared" si="190"/>
        <v>5.010602053003185</v>
      </c>
      <c r="CX73" s="20">
        <f t="shared" si="191"/>
        <v>5.945</v>
      </c>
      <c r="CY73" s="20">
        <f t="shared" si="192"/>
        <v>5.298781411743174</v>
      </c>
      <c r="CZ73" s="20">
        <f t="shared" si="193"/>
        <v>11.243781411743173</v>
      </c>
      <c r="DA73" s="43">
        <f t="shared" si="194"/>
        <v>5.453781411743173</v>
      </c>
      <c r="DB73" s="20">
        <v>5.79</v>
      </c>
      <c r="DC73" s="43">
        <f t="shared" si="195"/>
        <v>2.499999999999999</v>
      </c>
      <c r="DD73" s="31">
        <v>8.29</v>
      </c>
    </row>
    <row r="74" spans="1:108" ht="12.75">
      <c r="A74" s="41" t="s">
        <v>82</v>
      </c>
      <c r="B74" s="20">
        <v>22.875</v>
      </c>
      <c r="C74" s="20">
        <v>31.875</v>
      </c>
      <c r="D74" s="20">
        <v>30</v>
      </c>
      <c r="E74" s="20"/>
      <c r="F74" s="20">
        <v>50.125</v>
      </c>
      <c r="G74" s="20">
        <v>33.125</v>
      </c>
      <c r="H74" s="20"/>
      <c r="I74" s="42"/>
      <c r="J74" s="20">
        <v>43.188</v>
      </c>
      <c r="K74" s="20">
        <v>28.188</v>
      </c>
      <c r="L74" s="20">
        <v>24.438</v>
      </c>
      <c r="M74" s="43">
        <v>31.563</v>
      </c>
      <c r="N74" s="20">
        <v>22.938</v>
      </c>
      <c r="O74" s="20">
        <v>21.313</v>
      </c>
      <c r="P74" s="20">
        <v>27.25</v>
      </c>
      <c r="Q74" s="41"/>
      <c r="R74" s="21">
        <v>0.26733333333333337</v>
      </c>
      <c r="S74" s="21">
        <v>0.5</v>
      </c>
      <c r="T74" s="30">
        <v>0.322</v>
      </c>
      <c r="U74" s="21"/>
      <c r="V74" s="21">
        <v>0.465</v>
      </c>
      <c r="W74" s="21">
        <v>0.27</v>
      </c>
      <c r="X74" s="21"/>
      <c r="Y74" s="30"/>
      <c r="Z74" s="21">
        <v>0.515</v>
      </c>
      <c r="AA74" s="21">
        <v>0.287</v>
      </c>
      <c r="AB74" s="21">
        <v>0.25</v>
      </c>
      <c r="AC74" s="21">
        <v>0.335</v>
      </c>
      <c r="AD74" s="22">
        <v>0.255</v>
      </c>
      <c r="AE74" s="22">
        <v>0.2</v>
      </c>
      <c r="AF74" s="21">
        <v>0.375</v>
      </c>
      <c r="AG74" s="20"/>
      <c r="AH74" s="20">
        <f t="shared" si="155"/>
        <v>4.6746812386156655</v>
      </c>
      <c r="AI74" s="20">
        <f t="shared" si="156"/>
        <v>6.2745098039215685</v>
      </c>
      <c r="AJ74" s="20">
        <f t="shared" si="156"/>
        <v>4.293333333333334</v>
      </c>
      <c r="AK74" s="20"/>
      <c r="AL74" s="20">
        <f t="shared" si="157"/>
        <v>3.71072319201995</v>
      </c>
      <c r="AM74" s="20">
        <f t="shared" si="158"/>
        <v>3.260377358490566</v>
      </c>
      <c r="AN74" s="20"/>
      <c r="AO74" s="20"/>
      <c r="AP74" s="20">
        <f t="shared" si="159"/>
        <v>4.769843475039362</v>
      </c>
      <c r="AQ74" s="20">
        <f t="shared" si="160"/>
        <v>4.072655030509437</v>
      </c>
      <c r="AR74" s="20">
        <f t="shared" si="161"/>
        <v>4.091987887715852</v>
      </c>
      <c r="AS74" s="20">
        <f t="shared" si="162"/>
        <v>4.245477299369515</v>
      </c>
      <c r="AT74" s="20">
        <f t="shared" si="163"/>
        <v>4.446769552707298</v>
      </c>
      <c r="AU74" s="20">
        <f t="shared" si="164"/>
        <v>3.7535776286773332</v>
      </c>
      <c r="AV74" s="20">
        <f t="shared" si="165"/>
        <v>5.504587155963303</v>
      </c>
      <c r="AW74" s="20"/>
      <c r="AX74" s="20">
        <v>5.88</v>
      </c>
      <c r="AY74" s="20">
        <v>3.5</v>
      </c>
      <c r="AZ74" s="20">
        <v>8.33</v>
      </c>
      <c r="BA74" s="20"/>
      <c r="BB74" s="20">
        <v>4</v>
      </c>
      <c r="BC74" s="20">
        <v>6.55</v>
      </c>
      <c r="BD74" s="20"/>
      <c r="BE74" s="20"/>
      <c r="BF74" s="20">
        <v>5.77</v>
      </c>
      <c r="BG74" s="20">
        <v>4.89</v>
      </c>
      <c r="BH74" s="20">
        <v>7.06</v>
      </c>
      <c r="BI74" s="20">
        <v>6.23</v>
      </c>
      <c r="BJ74" s="20">
        <v>7.14</v>
      </c>
      <c r="BK74" s="20">
        <v>4.4</v>
      </c>
      <c r="BL74" s="20">
        <v>6.5</v>
      </c>
      <c r="BO74" s="20">
        <f t="shared" si="166"/>
        <v>4.949552495446267</v>
      </c>
      <c r="BP74" s="20">
        <f t="shared" si="167"/>
        <v>6.494117647058823</v>
      </c>
      <c r="BQ74" s="20">
        <f t="shared" si="167"/>
        <v>4.650968000000001</v>
      </c>
      <c r="BR74" s="20"/>
      <c r="BS74" s="20">
        <f t="shared" si="168"/>
        <v>3.859152119700748</v>
      </c>
      <c r="BT74" s="20">
        <f t="shared" si="169"/>
        <v>3.4739320754716987</v>
      </c>
      <c r="BU74" s="20"/>
      <c r="BV74" s="20"/>
      <c r="BW74" s="20">
        <f t="shared" si="170"/>
        <v>5.045063443549134</v>
      </c>
      <c r="BX74" s="20">
        <f t="shared" si="171"/>
        <v>4.271807861501348</v>
      </c>
      <c r="BY74" s="20">
        <f t="shared" si="172"/>
        <v>4.380882232588592</v>
      </c>
      <c r="BZ74" s="20">
        <f t="shared" si="173"/>
        <v>4.509970535120236</v>
      </c>
      <c r="CA74" s="20">
        <f t="shared" si="174"/>
        <v>4.764268898770599</v>
      </c>
      <c r="CB74" s="20">
        <f t="shared" si="175"/>
        <v>3.918735044339136</v>
      </c>
      <c r="CC74" s="20">
        <f t="shared" si="176"/>
        <v>5.862385321100917</v>
      </c>
      <c r="CE74" s="20">
        <f t="shared" si="177"/>
        <v>10.829552495446267</v>
      </c>
      <c r="CF74" s="20">
        <f t="shared" si="178"/>
        <v>9.994117647058822</v>
      </c>
      <c r="CG74" s="20">
        <f t="shared" si="178"/>
        <v>12.980968</v>
      </c>
      <c r="CH74" s="20"/>
      <c r="CI74" s="20">
        <f t="shared" si="179"/>
        <v>7.859152119700748</v>
      </c>
      <c r="CJ74" s="20">
        <f t="shared" si="180"/>
        <v>10.023932075471699</v>
      </c>
      <c r="CK74" s="20"/>
      <c r="CL74" s="20"/>
      <c r="CM74" s="20">
        <f t="shared" si="181"/>
        <v>10.815063443549134</v>
      </c>
      <c r="CN74" s="20">
        <f t="shared" si="182"/>
        <v>9.161807861501348</v>
      </c>
      <c r="CO74" s="20">
        <f t="shared" si="183"/>
        <v>11.440882232588592</v>
      </c>
      <c r="CP74" s="20">
        <f t="shared" si="184"/>
        <v>10.739970535120236</v>
      </c>
      <c r="CQ74" s="20">
        <f t="shared" si="185"/>
        <v>11.9042688987706</v>
      </c>
      <c r="CR74" s="20">
        <f t="shared" si="186"/>
        <v>8.318735044339137</v>
      </c>
      <c r="CS74" s="20">
        <f t="shared" si="187"/>
        <v>12.362385321100916</v>
      </c>
      <c r="CU74" s="20">
        <f t="shared" si="188"/>
        <v>30.573166666666662</v>
      </c>
      <c r="CV74" s="20">
        <f t="shared" si="189"/>
        <v>0.33677777777777784</v>
      </c>
      <c r="CW74" s="20">
        <f t="shared" si="190"/>
        <v>4.424876913030265</v>
      </c>
      <c r="CX74" s="20">
        <f t="shared" si="191"/>
        <v>5.854166666666667</v>
      </c>
      <c r="CY74" s="20">
        <f t="shared" si="192"/>
        <v>4.681736306220626</v>
      </c>
      <c r="CZ74" s="20">
        <f t="shared" si="193"/>
        <v>10.53590297288729</v>
      </c>
      <c r="DA74" s="43">
        <f t="shared" si="194"/>
        <v>4.935902972887291</v>
      </c>
      <c r="DB74" s="20">
        <v>5.6</v>
      </c>
      <c r="DC74" s="43">
        <f t="shared" si="195"/>
        <v>2.6500000000000004</v>
      </c>
      <c r="DD74" s="48">
        <v>8.25</v>
      </c>
    </row>
    <row r="75" spans="1:108" ht="12.75">
      <c r="A75" s="41" t="s">
        <v>83</v>
      </c>
      <c r="B75" s="20">
        <v>24.81266666666667</v>
      </c>
      <c r="C75" s="20">
        <v>31.875</v>
      </c>
      <c r="D75" s="20">
        <v>33.5</v>
      </c>
      <c r="E75" s="20"/>
      <c r="F75" s="20">
        <v>49.063</v>
      </c>
      <c r="G75" s="20">
        <v>35.875</v>
      </c>
      <c r="H75" s="20"/>
      <c r="I75" s="42"/>
      <c r="J75" s="20">
        <v>49.188</v>
      </c>
      <c r="K75" s="20">
        <v>29.563</v>
      </c>
      <c r="L75" s="20">
        <v>23.25</v>
      </c>
      <c r="M75" s="43">
        <v>33.25</v>
      </c>
      <c r="N75" s="20">
        <v>25.625</v>
      </c>
      <c r="O75" s="20">
        <v>22.563</v>
      </c>
      <c r="P75" s="20">
        <v>29.063</v>
      </c>
      <c r="Q75" s="41"/>
      <c r="R75" s="21">
        <v>0.26733333333333337</v>
      </c>
      <c r="S75" s="21">
        <v>0.5</v>
      </c>
      <c r="T75" s="30">
        <v>0.322</v>
      </c>
      <c r="U75" s="21"/>
      <c r="V75" s="21">
        <v>0.465</v>
      </c>
      <c r="W75" s="21">
        <v>0.27</v>
      </c>
      <c r="X75" s="21"/>
      <c r="Y75" s="30"/>
      <c r="Z75" s="21">
        <v>0.515</v>
      </c>
      <c r="AA75" s="21">
        <v>0.287</v>
      </c>
      <c r="AB75" s="21">
        <v>0.25</v>
      </c>
      <c r="AC75" s="21">
        <v>0.335</v>
      </c>
      <c r="AD75" s="22">
        <v>0.255</v>
      </c>
      <c r="AE75" s="22">
        <v>0.2</v>
      </c>
      <c r="AF75" s="21">
        <v>0.375</v>
      </c>
      <c r="AG75" s="20"/>
      <c r="AH75" s="20">
        <f t="shared" si="155"/>
        <v>4.309626803514335</v>
      </c>
      <c r="AI75" s="20">
        <f t="shared" si="156"/>
        <v>6.2745098039215685</v>
      </c>
      <c r="AJ75" s="20">
        <f t="shared" si="156"/>
        <v>3.8447761194029852</v>
      </c>
      <c r="AK75" s="20"/>
      <c r="AL75" s="20">
        <f t="shared" si="157"/>
        <v>3.7910441677027493</v>
      </c>
      <c r="AM75" s="20">
        <f t="shared" si="158"/>
        <v>3.010452961672474</v>
      </c>
      <c r="AN75" s="20"/>
      <c r="AO75" s="20"/>
      <c r="AP75" s="20">
        <f t="shared" si="159"/>
        <v>4.188013336586159</v>
      </c>
      <c r="AQ75" s="20">
        <f t="shared" si="160"/>
        <v>3.883232418902006</v>
      </c>
      <c r="AR75" s="20">
        <f t="shared" si="161"/>
        <v>4.301075268817204</v>
      </c>
      <c r="AS75" s="20">
        <f t="shared" si="162"/>
        <v>4.030075187969925</v>
      </c>
      <c r="AT75" s="20">
        <f t="shared" si="163"/>
        <v>3.9804878048780488</v>
      </c>
      <c r="AU75" s="20">
        <f t="shared" si="164"/>
        <v>3.5456277977219344</v>
      </c>
      <c r="AV75" s="20">
        <f t="shared" si="165"/>
        <v>5.161201527715653</v>
      </c>
      <c r="AW75" s="20"/>
      <c r="AX75" s="20">
        <v>5.88</v>
      </c>
      <c r="AY75" s="20">
        <v>3.5</v>
      </c>
      <c r="AZ75" s="20">
        <v>8.21</v>
      </c>
      <c r="BA75" s="20"/>
      <c r="BB75" s="20">
        <v>4.8</v>
      </c>
      <c r="BC75" s="20">
        <v>6.55</v>
      </c>
      <c r="BD75" s="20"/>
      <c r="BE75" s="20"/>
      <c r="BF75" s="20">
        <v>5.77</v>
      </c>
      <c r="BG75" s="20">
        <v>4.89</v>
      </c>
      <c r="BH75" s="20">
        <v>7.69</v>
      </c>
      <c r="BI75" s="20">
        <v>6.32</v>
      </c>
      <c r="BJ75" s="20">
        <v>7.14</v>
      </c>
      <c r="BK75" s="20">
        <v>4.4</v>
      </c>
      <c r="BL75" s="20">
        <v>6.5</v>
      </c>
      <c r="BO75" s="20">
        <f t="shared" si="166"/>
        <v>4.563032859560978</v>
      </c>
      <c r="BP75" s="20">
        <f t="shared" si="167"/>
        <v>6.494117647058823</v>
      </c>
      <c r="BQ75" s="20">
        <f t="shared" si="167"/>
        <v>4.160432238805971</v>
      </c>
      <c r="BR75" s="20"/>
      <c r="BS75" s="20">
        <f t="shared" si="168"/>
        <v>3.9730142877524814</v>
      </c>
      <c r="BT75" s="20">
        <f t="shared" si="169"/>
        <v>3.2076376306620213</v>
      </c>
      <c r="BU75" s="20"/>
      <c r="BV75" s="20"/>
      <c r="BW75" s="20">
        <f t="shared" si="170"/>
        <v>4.42966170610718</v>
      </c>
      <c r="BX75" s="20">
        <f t="shared" si="171"/>
        <v>4.073122484186314</v>
      </c>
      <c r="BY75" s="20">
        <f t="shared" si="172"/>
        <v>4.631827956989247</v>
      </c>
      <c r="BZ75" s="20">
        <f t="shared" si="173"/>
        <v>4.284775939849624</v>
      </c>
      <c r="CA75" s="20">
        <f t="shared" si="174"/>
        <v>4.264694634146341</v>
      </c>
      <c r="CB75" s="20">
        <f t="shared" si="175"/>
        <v>3.7016354208216997</v>
      </c>
      <c r="CC75" s="20">
        <f t="shared" si="176"/>
        <v>5.49667962701717</v>
      </c>
      <c r="CE75" s="20">
        <f t="shared" si="177"/>
        <v>10.443032859560978</v>
      </c>
      <c r="CF75" s="20">
        <f t="shared" si="178"/>
        <v>9.994117647058822</v>
      </c>
      <c r="CG75" s="20">
        <f t="shared" si="178"/>
        <v>12.370432238805972</v>
      </c>
      <c r="CH75" s="20"/>
      <c r="CI75" s="20">
        <f t="shared" si="179"/>
        <v>8.773014287752481</v>
      </c>
      <c r="CJ75" s="20">
        <f t="shared" si="180"/>
        <v>9.757637630662021</v>
      </c>
      <c r="CK75" s="20"/>
      <c r="CL75" s="20"/>
      <c r="CM75" s="20">
        <f t="shared" si="181"/>
        <v>10.199661706107179</v>
      </c>
      <c r="CN75" s="20">
        <f t="shared" si="182"/>
        <v>8.963122484186314</v>
      </c>
      <c r="CO75" s="20">
        <f t="shared" si="183"/>
        <v>12.321827956989248</v>
      </c>
      <c r="CP75" s="20">
        <f t="shared" si="184"/>
        <v>10.604775939849624</v>
      </c>
      <c r="CQ75" s="20">
        <f t="shared" si="185"/>
        <v>11.404694634146342</v>
      </c>
      <c r="CR75" s="20">
        <f t="shared" si="186"/>
        <v>8.101635420821701</v>
      </c>
      <c r="CS75" s="20">
        <f t="shared" si="187"/>
        <v>11.99667962701717</v>
      </c>
      <c r="CU75" s="20">
        <f t="shared" si="188"/>
        <v>32.302305555555556</v>
      </c>
      <c r="CV75" s="20">
        <f t="shared" si="189"/>
        <v>0.33677777777777784</v>
      </c>
      <c r="CW75" s="20">
        <f t="shared" si="190"/>
        <v>4.193343599900421</v>
      </c>
      <c r="CX75" s="20">
        <f t="shared" si="191"/>
        <v>5.970833333333334</v>
      </c>
      <c r="CY75" s="20">
        <f t="shared" si="192"/>
        <v>4.440052702746488</v>
      </c>
      <c r="CZ75" s="20">
        <f t="shared" si="193"/>
        <v>10.410886036079821</v>
      </c>
      <c r="DA75" s="43">
        <f t="shared" si="194"/>
        <v>4.9508860360798215</v>
      </c>
      <c r="DB75" s="20">
        <v>5.46</v>
      </c>
      <c r="DC75" s="43">
        <f t="shared" si="195"/>
        <v>2.55</v>
      </c>
      <c r="DD75" s="48">
        <v>8.01</v>
      </c>
    </row>
    <row r="76" spans="1:108" ht="12.75">
      <c r="A76" s="41" t="s">
        <v>84</v>
      </c>
      <c r="B76" s="20">
        <v>22.09</v>
      </c>
      <c r="C76" s="20">
        <v>30.5</v>
      </c>
      <c r="D76" s="20">
        <v>30.9</v>
      </c>
      <c r="E76" s="20"/>
      <c r="F76" s="20">
        <v>41.19</v>
      </c>
      <c r="G76" s="20">
        <v>29</v>
      </c>
      <c r="H76" s="20"/>
      <c r="I76" s="42"/>
      <c r="J76" s="20">
        <v>41.2</v>
      </c>
      <c r="K76" s="20">
        <v>26.45</v>
      </c>
      <c r="L76" s="20">
        <v>20.37</v>
      </c>
      <c r="M76" s="43">
        <v>29.18</v>
      </c>
      <c r="N76" s="20">
        <v>23</v>
      </c>
      <c r="O76" s="20">
        <v>20.1</v>
      </c>
      <c r="P76" s="20">
        <v>25.47</v>
      </c>
      <c r="Q76" s="41"/>
      <c r="R76" s="21">
        <v>0.26733333333333337</v>
      </c>
      <c r="S76" s="21">
        <v>0.5</v>
      </c>
      <c r="T76" s="30">
        <v>0.322</v>
      </c>
      <c r="U76" s="21"/>
      <c r="V76" s="21">
        <v>0.465</v>
      </c>
      <c r="W76" s="21">
        <v>0.27</v>
      </c>
      <c r="X76" s="21"/>
      <c r="Y76" s="30"/>
      <c r="Z76" s="21">
        <v>0.53</v>
      </c>
      <c r="AA76" s="21">
        <v>0.287</v>
      </c>
      <c r="AB76" s="21">
        <v>0.25</v>
      </c>
      <c r="AC76" s="21">
        <v>0.335</v>
      </c>
      <c r="AD76" s="22">
        <v>0.255</v>
      </c>
      <c r="AE76" s="22">
        <v>0.2</v>
      </c>
      <c r="AF76" s="21">
        <v>0.375</v>
      </c>
      <c r="AG76" s="20"/>
      <c r="AH76" s="20">
        <f t="shared" si="155"/>
        <v>4.840802776520297</v>
      </c>
      <c r="AI76" s="20">
        <f t="shared" si="156"/>
        <v>6.557377049180328</v>
      </c>
      <c r="AJ76" s="20">
        <f t="shared" si="156"/>
        <v>4.168284789644013</v>
      </c>
      <c r="AK76" s="20"/>
      <c r="AL76" s="20">
        <f t="shared" si="157"/>
        <v>4.5156591405681</v>
      </c>
      <c r="AM76" s="20">
        <f t="shared" si="158"/>
        <v>3.7241379310344827</v>
      </c>
      <c r="AN76" s="20"/>
      <c r="AO76" s="20"/>
      <c r="AP76" s="20">
        <f t="shared" si="159"/>
        <v>5.1456310679611645</v>
      </c>
      <c r="AQ76" s="20">
        <f t="shared" si="160"/>
        <v>4.340264650283554</v>
      </c>
      <c r="AR76" s="20">
        <f t="shared" si="161"/>
        <v>4.909180166912125</v>
      </c>
      <c r="AS76" s="20">
        <f t="shared" si="162"/>
        <v>4.592186429061001</v>
      </c>
      <c r="AT76" s="20">
        <f t="shared" si="163"/>
        <v>4.434782608695652</v>
      </c>
      <c r="AU76" s="20">
        <f t="shared" si="164"/>
        <v>3.980099502487562</v>
      </c>
      <c r="AV76" s="20">
        <f t="shared" si="165"/>
        <v>5.889281507656066</v>
      </c>
      <c r="AW76" s="20"/>
      <c r="AX76" s="20">
        <v>5.88</v>
      </c>
      <c r="AY76" s="20">
        <v>3.5</v>
      </c>
      <c r="AZ76" s="20">
        <v>8.33</v>
      </c>
      <c r="BA76" s="20"/>
      <c r="BB76" s="20">
        <v>4</v>
      </c>
      <c r="BC76" s="20">
        <v>6.55</v>
      </c>
      <c r="BD76" s="20"/>
      <c r="BE76" s="20"/>
      <c r="BF76" s="20">
        <v>5.77</v>
      </c>
      <c r="BG76" s="20">
        <v>4.89</v>
      </c>
      <c r="BH76" s="20">
        <v>7.69</v>
      </c>
      <c r="BI76" s="20">
        <v>6.43</v>
      </c>
      <c r="BJ76" s="20">
        <v>7.14</v>
      </c>
      <c r="BK76" s="20">
        <v>4.4</v>
      </c>
      <c r="BL76" s="20">
        <v>6.5</v>
      </c>
      <c r="BO76" s="20">
        <f t="shared" si="166"/>
        <v>5.125441979779691</v>
      </c>
      <c r="BP76" s="20">
        <f t="shared" si="167"/>
        <v>6.786885245901639</v>
      </c>
      <c r="BQ76" s="20">
        <f t="shared" si="167"/>
        <v>4.5155029126213595</v>
      </c>
      <c r="BR76" s="20"/>
      <c r="BS76" s="20">
        <f t="shared" si="168"/>
        <v>4.696285506190824</v>
      </c>
      <c r="BT76" s="20">
        <f t="shared" si="169"/>
        <v>3.968068965517242</v>
      </c>
      <c r="BU76" s="20"/>
      <c r="BV76" s="20"/>
      <c r="BW76" s="20">
        <f t="shared" si="170"/>
        <v>5.442533980582525</v>
      </c>
      <c r="BX76" s="20">
        <f t="shared" si="171"/>
        <v>4.552503591682419</v>
      </c>
      <c r="BY76" s="20">
        <f t="shared" si="172"/>
        <v>5.286696121747667</v>
      </c>
      <c r="BZ76" s="20">
        <f t="shared" si="173"/>
        <v>4.8874640164496235</v>
      </c>
      <c r="CA76" s="20">
        <f t="shared" si="174"/>
        <v>4.7514260869565215</v>
      </c>
      <c r="CB76" s="20">
        <f t="shared" si="175"/>
        <v>4.155223880597014</v>
      </c>
      <c r="CC76" s="20">
        <f t="shared" si="176"/>
        <v>6.27208480565371</v>
      </c>
      <c r="CE76" s="20">
        <f t="shared" si="177"/>
        <v>11.00544197977969</v>
      </c>
      <c r="CF76" s="20">
        <f t="shared" si="178"/>
        <v>10.28688524590164</v>
      </c>
      <c r="CG76" s="20">
        <f t="shared" si="178"/>
        <v>12.84550291262136</v>
      </c>
      <c r="CH76" s="20"/>
      <c r="CI76" s="20">
        <f t="shared" si="179"/>
        <v>8.696285506190824</v>
      </c>
      <c r="CJ76" s="20">
        <f t="shared" si="180"/>
        <v>10.51806896551724</v>
      </c>
      <c r="CK76" s="20"/>
      <c r="CL76" s="20"/>
      <c r="CM76" s="20">
        <f t="shared" si="181"/>
        <v>11.212533980582524</v>
      </c>
      <c r="CN76" s="20">
        <f t="shared" si="182"/>
        <v>9.442503591682419</v>
      </c>
      <c r="CO76" s="20">
        <f t="shared" si="183"/>
        <v>12.976696121747668</v>
      </c>
      <c r="CP76" s="20">
        <f t="shared" si="184"/>
        <v>11.317464016449623</v>
      </c>
      <c r="CQ76" s="20">
        <f t="shared" si="185"/>
        <v>11.891426086956521</v>
      </c>
      <c r="CR76" s="20">
        <f t="shared" si="186"/>
        <v>8.555223880597016</v>
      </c>
      <c r="CS76" s="20">
        <f t="shared" si="187"/>
        <v>12.77208480565371</v>
      </c>
      <c r="CU76" s="20">
        <f t="shared" si="188"/>
        <v>28.287500000000005</v>
      </c>
      <c r="CV76" s="20">
        <f t="shared" si="189"/>
        <v>0.3380277777777778</v>
      </c>
      <c r="CW76" s="20">
        <f t="shared" si="190"/>
        <v>4.7581406350003626</v>
      </c>
      <c r="CX76" s="20">
        <f t="shared" si="191"/>
        <v>5.923333333333333</v>
      </c>
      <c r="CY76" s="20">
        <f t="shared" si="192"/>
        <v>5.036676424473353</v>
      </c>
      <c r="CZ76" s="20">
        <f t="shared" si="193"/>
        <v>10.960009757806686</v>
      </c>
      <c r="DA76" s="43">
        <f t="shared" si="194"/>
        <v>5.420009757806686</v>
      </c>
      <c r="DB76" s="20">
        <v>5.54</v>
      </c>
      <c r="DC76" s="43">
        <f t="shared" si="195"/>
        <v>2.45</v>
      </c>
      <c r="DD76" s="48">
        <v>7.99</v>
      </c>
    </row>
    <row r="77" spans="1:108" ht="12.75">
      <c r="A77" s="41" t="s">
        <v>85</v>
      </c>
      <c r="B77" s="20">
        <v>23.5</v>
      </c>
      <c r="C77" s="20">
        <v>33</v>
      </c>
      <c r="D77" s="20">
        <v>32.78</v>
      </c>
      <c r="E77" s="20"/>
      <c r="F77" s="20">
        <v>36.8</v>
      </c>
      <c r="G77" s="20">
        <v>32.525</v>
      </c>
      <c r="H77" s="20"/>
      <c r="I77" s="42"/>
      <c r="J77" s="20">
        <v>43.26</v>
      </c>
      <c r="K77" s="20">
        <v>27.21</v>
      </c>
      <c r="L77" s="20">
        <v>22.35</v>
      </c>
      <c r="M77" s="43">
        <v>30.95</v>
      </c>
      <c r="N77" s="20">
        <v>22.74</v>
      </c>
      <c r="O77" s="20">
        <v>22.12</v>
      </c>
      <c r="P77" s="20">
        <v>28.2</v>
      </c>
      <c r="Q77" s="41"/>
      <c r="R77" s="21">
        <v>0.26733333333333337</v>
      </c>
      <c r="S77" s="21">
        <v>0.5</v>
      </c>
      <c r="T77" s="30">
        <v>0.322</v>
      </c>
      <c r="U77" s="21"/>
      <c r="V77" s="21">
        <v>0.465</v>
      </c>
      <c r="W77" s="21">
        <v>0.28</v>
      </c>
      <c r="X77" s="21"/>
      <c r="Y77" s="30"/>
      <c r="Z77" s="21">
        <v>0.53</v>
      </c>
      <c r="AA77" s="21">
        <v>0.287</v>
      </c>
      <c r="AB77" s="21">
        <v>0.25</v>
      </c>
      <c r="AC77" s="21">
        <v>0.335</v>
      </c>
      <c r="AD77" s="22">
        <v>0.255</v>
      </c>
      <c r="AE77" s="22">
        <v>0.2</v>
      </c>
      <c r="AF77" s="21">
        <v>0.375</v>
      </c>
      <c r="AG77" s="20"/>
      <c r="AH77" s="20">
        <f t="shared" si="155"/>
        <v>4.550354609929078</v>
      </c>
      <c r="AI77" s="20">
        <f t="shared" si="156"/>
        <v>6.0606060606060606</v>
      </c>
      <c r="AJ77" s="20">
        <f t="shared" si="156"/>
        <v>3.929225137278829</v>
      </c>
      <c r="AK77" s="20"/>
      <c r="AL77" s="20">
        <f t="shared" si="157"/>
        <v>5.054347826086957</v>
      </c>
      <c r="AM77" s="20">
        <f t="shared" si="158"/>
        <v>3.443504996156803</v>
      </c>
      <c r="AN77" s="20"/>
      <c r="AO77" s="20"/>
      <c r="AP77" s="20">
        <f t="shared" si="159"/>
        <v>4.900601017105871</v>
      </c>
      <c r="AQ77" s="20">
        <f t="shared" si="160"/>
        <v>4.219037118706358</v>
      </c>
      <c r="AR77" s="20">
        <f t="shared" si="161"/>
        <v>4.47427293064877</v>
      </c>
      <c r="AS77" s="20">
        <f t="shared" si="162"/>
        <v>4.329563812600969</v>
      </c>
      <c r="AT77" s="20">
        <f t="shared" si="163"/>
        <v>4.485488126649077</v>
      </c>
      <c r="AU77" s="20">
        <f t="shared" si="164"/>
        <v>3.6166365280289328</v>
      </c>
      <c r="AV77" s="20">
        <f t="shared" si="165"/>
        <v>5.319148936170213</v>
      </c>
      <c r="AW77" s="20"/>
      <c r="AX77" s="20">
        <v>7.7</v>
      </c>
      <c r="AY77" s="20">
        <v>3.5</v>
      </c>
      <c r="AZ77" s="20">
        <v>8.33</v>
      </c>
      <c r="BA77" s="20"/>
      <c r="BB77" s="20">
        <v>4</v>
      </c>
      <c r="BC77" s="20">
        <v>6.55</v>
      </c>
      <c r="BD77" s="20"/>
      <c r="BE77" s="20"/>
      <c r="BF77" s="20">
        <v>5.77</v>
      </c>
      <c r="BG77" s="20">
        <v>4.44</v>
      </c>
      <c r="BH77" s="20">
        <v>7.69</v>
      </c>
      <c r="BI77" s="20">
        <v>6.3</v>
      </c>
      <c r="BJ77" s="20">
        <v>7.5</v>
      </c>
      <c r="BK77" s="20">
        <v>4.3</v>
      </c>
      <c r="BL77" s="20">
        <v>6.55</v>
      </c>
      <c r="BO77" s="20">
        <f t="shared" si="166"/>
        <v>4.900731914893617</v>
      </c>
      <c r="BP77" s="20">
        <f t="shared" si="167"/>
        <v>6.2727272727272725</v>
      </c>
      <c r="BQ77" s="20">
        <f t="shared" si="167"/>
        <v>4.256529591214155</v>
      </c>
      <c r="BR77" s="20"/>
      <c r="BS77" s="20">
        <f t="shared" si="168"/>
        <v>5.256521739130435</v>
      </c>
      <c r="BT77" s="20">
        <f t="shared" si="169"/>
        <v>3.669054573405074</v>
      </c>
      <c r="BU77" s="20"/>
      <c r="BV77" s="20"/>
      <c r="BW77" s="20">
        <f t="shared" si="170"/>
        <v>5.18336569579288</v>
      </c>
      <c r="BX77" s="20">
        <f t="shared" si="171"/>
        <v>4.40636236677692</v>
      </c>
      <c r="BY77" s="20">
        <f t="shared" si="172"/>
        <v>4.8183445190156595</v>
      </c>
      <c r="BZ77" s="20">
        <f t="shared" si="173"/>
        <v>4.60232633279483</v>
      </c>
      <c r="CA77" s="20">
        <f t="shared" si="174"/>
        <v>4.821899736147758</v>
      </c>
      <c r="CB77" s="20">
        <f t="shared" si="175"/>
        <v>3.7721518987341764</v>
      </c>
      <c r="CC77" s="20">
        <f t="shared" si="176"/>
        <v>5.667553191489362</v>
      </c>
      <c r="CE77" s="20">
        <f t="shared" si="177"/>
        <v>12.600731914893618</v>
      </c>
      <c r="CF77" s="20">
        <f t="shared" si="178"/>
        <v>9.772727272727273</v>
      </c>
      <c r="CG77" s="20">
        <f t="shared" si="178"/>
        <v>12.586529591214155</v>
      </c>
      <c r="CH77" s="20"/>
      <c r="CI77" s="20">
        <f t="shared" si="179"/>
        <v>9.256521739130434</v>
      </c>
      <c r="CJ77" s="20">
        <f t="shared" si="180"/>
        <v>10.219054573405074</v>
      </c>
      <c r="CK77" s="20"/>
      <c r="CL77" s="20"/>
      <c r="CM77" s="20">
        <f t="shared" si="181"/>
        <v>10.953365695792879</v>
      </c>
      <c r="CN77" s="20">
        <f t="shared" si="182"/>
        <v>8.84636236677692</v>
      </c>
      <c r="CO77" s="20">
        <f t="shared" si="183"/>
        <v>12.50834451901566</v>
      </c>
      <c r="CP77" s="20">
        <f t="shared" si="184"/>
        <v>10.902326332794829</v>
      </c>
      <c r="CQ77" s="20">
        <f t="shared" si="185"/>
        <v>12.321899736147758</v>
      </c>
      <c r="CR77" s="20">
        <f t="shared" si="186"/>
        <v>8.072151898734177</v>
      </c>
      <c r="CS77" s="20">
        <f t="shared" si="187"/>
        <v>12.217553191489362</v>
      </c>
      <c r="CU77" s="20">
        <f t="shared" si="188"/>
        <v>29.619583333333335</v>
      </c>
      <c r="CV77" s="20">
        <f t="shared" si="189"/>
        <v>0.3388611111111111</v>
      </c>
      <c r="CW77" s="20">
        <f t="shared" si="190"/>
        <v>4.531898924997327</v>
      </c>
      <c r="CX77" s="20">
        <f t="shared" si="191"/>
        <v>6.052499999999999</v>
      </c>
      <c r="CY77" s="20">
        <f t="shared" si="192"/>
        <v>4.802297402676845</v>
      </c>
      <c r="CZ77" s="20">
        <f t="shared" si="193"/>
        <v>10.854797402676844</v>
      </c>
      <c r="DA77" s="43">
        <f t="shared" si="194"/>
        <v>5.5147974026768445</v>
      </c>
      <c r="DB77" s="20">
        <v>5.34</v>
      </c>
      <c r="DC77" s="43">
        <f t="shared" si="195"/>
        <v>2.6000000000000005</v>
      </c>
      <c r="DD77" s="48">
        <v>7.94</v>
      </c>
    </row>
    <row r="78" spans="1:108" ht="12.75">
      <c r="A78" s="41" t="s">
        <v>86</v>
      </c>
      <c r="B78" s="20">
        <v>25.819999999999997</v>
      </c>
      <c r="C78" s="20">
        <v>31.82</v>
      </c>
      <c r="D78" s="20">
        <v>32.235</v>
      </c>
      <c r="E78" s="20"/>
      <c r="F78" s="20">
        <v>38.21</v>
      </c>
      <c r="G78" s="20">
        <v>30.65</v>
      </c>
      <c r="H78" s="20"/>
      <c r="I78" s="42"/>
      <c r="J78" s="20">
        <v>43.07</v>
      </c>
      <c r="K78" s="20">
        <v>27.15</v>
      </c>
      <c r="L78" s="20">
        <v>23.28</v>
      </c>
      <c r="M78" s="43">
        <v>35.09</v>
      </c>
      <c r="N78" s="20">
        <v>21.4</v>
      </c>
      <c r="O78" s="20">
        <v>21.58</v>
      </c>
      <c r="P78" s="20">
        <v>30.11</v>
      </c>
      <c r="Q78" s="41"/>
      <c r="R78" s="21">
        <v>0.26733333333333337</v>
      </c>
      <c r="S78" s="21">
        <v>0.5</v>
      </c>
      <c r="T78" s="30">
        <v>0.322</v>
      </c>
      <c r="U78" s="21"/>
      <c r="V78" s="21">
        <v>0.465</v>
      </c>
      <c r="W78" s="21">
        <v>0.28</v>
      </c>
      <c r="X78" s="21"/>
      <c r="Y78" s="30"/>
      <c r="Z78" s="21">
        <v>0.53</v>
      </c>
      <c r="AA78" s="21">
        <v>0.3</v>
      </c>
      <c r="AB78" s="21">
        <v>0.25</v>
      </c>
      <c r="AC78" s="21">
        <v>0.335</v>
      </c>
      <c r="AD78" s="22">
        <v>0.255</v>
      </c>
      <c r="AE78" s="22">
        <v>0.2</v>
      </c>
      <c r="AF78" s="21">
        <v>0.375</v>
      </c>
      <c r="AG78" s="20"/>
      <c r="AH78" s="20">
        <f t="shared" si="155"/>
        <v>4.141492383165506</v>
      </c>
      <c r="AI78" s="20">
        <f t="shared" si="156"/>
        <v>6.285355122564424</v>
      </c>
      <c r="AJ78" s="20">
        <f t="shared" si="156"/>
        <v>3.9956568946796964</v>
      </c>
      <c r="AK78" s="20"/>
      <c r="AL78" s="20">
        <f t="shared" si="157"/>
        <v>4.8678356451190785</v>
      </c>
      <c r="AM78" s="20">
        <f t="shared" si="158"/>
        <v>3.654159869494291</v>
      </c>
      <c r="AN78" s="20"/>
      <c r="AO78" s="20"/>
      <c r="AP78" s="20">
        <f t="shared" si="159"/>
        <v>4.922219642442536</v>
      </c>
      <c r="AQ78" s="20">
        <f t="shared" si="160"/>
        <v>4.419889502762431</v>
      </c>
      <c r="AR78" s="20">
        <f t="shared" si="161"/>
        <v>4.29553264604811</v>
      </c>
      <c r="AS78" s="20">
        <f t="shared" si="162"/>
        <v>3.818751781134226</v>
      </c>
      <c r="AT78" s="20">
        <f t="shared" si="163"/>
        <v>4.766355140186916</v>
      </c>
      <c r="AU78" s="20">
        <f t="shared" si="164"/>
        <v>3.7071362372567194</v>
      </c>
      <c r="AV78" s="20">
        <f t="shared" si="165"/>
        <v>4.981733643307871</v>
      </c>
      <c r="AW78" s="20"/>
      <c r="AX78" s="20">
        <v>7.7</v>
      </c>
      <c r="AY78" s="20">
        <v>3.5</v>
      </c>
      <c r="AZ78" s="20">
        <v>8.67</v>
      </c>
      <c r="BA78" s="20"/>
      <c r="BB78" s="20">
        <v>4</v>
      </c>
      <c r="BC78" s="20">
        <v>6.55</v>
      </c>
      <c r="BD78" s="20"/>
      <c r="BE78" s="20"/>
      <c r="BF78" s="20">
        <v>5.77</v>
      </c>
      <c r="BG78" s="20">
        <v>4.44</v>
      </c>
      <c r="BH78" s="20">
        <v>7.69</v>
      </c>
      <c r="BI78" s="20">
        <v>6.37</v>
      </c>
      <c r="BJ78" s="20">
        <v>7.75</v>
      </c>
      <c r="BK78" s="20">
        <v>4.3</v>
      </c>
      <c r="BL78" s="20">
        <v>6.45</v>
      </c>
      <c r="BO78" s="20">
        <f t="shared" si="166"/>
        <v>4.46038729666925</v>
      </c>
      <c r="BP78" s="20">
        <f t="shared" si="167"/>
        <v>6.505342551854179</v>
      </c>
      <c r="BQ78" s="20">
        <f t="shared" si="167"/>
        <v>4.342080347448426</v>
      </c>
      <c r="BR78" s="20"/>
      <c r="BS78" s="20">
        <f t="shared" si="168"/>
        <v>5.062549070923842</v>
      </c>
      <c r="BT78" s="20">
        <f t="shared" si="169"/>
        <v>3.893507340946168</v>
      </c>
      <c r="BU78" s="20"/>
      <c r="BV78" s="20"/>
      <c r="BW78" s="20">
        <f t="shared" si="170"/>
        <v>5.20623171581147</v>
      </c>
      <c r="BX78" s="20">
        <f t="shared" si="171"/>
        <v>4.616132596685083</v>
      </c>
      <c r="BY78" s="20">
        <f t="shared" si="172"/>
        <v>4.62585910652921</v>
      </c>
      <c r="BZ78" s="20">
        <f t="shared" si="173"/>
        <v>4.062006269592477</v>
      </c>
      <c r="CA78" s="20">
        <f t="shared" si="174"/>
        <v>5.135747663551402</v>
      </c>
      <c r="CB78" s="20">
        <f t="shared" si="175"/>
        <v>3.866543095458758</v>
      </c>
      <c r="CC78" s="20">
        <f t="shared" si="176"/>
        <v>5.303055463301229</v>
      </c>
      <c r="CE78" s="20">
        <f t="shared" si="177"/>
        <v>12.16038729666925</v>
      </c>
      <c r="CF78" s="20">
        <f t="shared" si="178"/>
        <v>10.005342551854179</v>
      </c>
      <c r="CG78" s="20">
        <f t="shared" si="178"/>
        <v>13.012080347448425</v>
      </c>
      <c r="CH78" s="20"/>
      <c r="CI78" s="20">
        <f t="shared" si="179"/>
        <v>9.062549070923842</v>
      </c>
      <c r="CJ78" s="20">
        <f t="shared" si="180"/>
        <v>10.443507340946168</v>
      </c>
      <c r="CK78" s="20"/>
      <c r="CL78" s="20"/>
      <c r="CM78" s="20">
        <f t="shared" si="181"/>
        <v>10.976231715811469</v>
      </c>
      <c r="CN78" s="20">
        <f t="shared" si="182"/>
        <v>9.056132596685083</v>
      </c>
      <c r="CO78" s="20">
        <f t="shared" si="183"/>
        <v>12.31585910652921</v>
      </c>
      <c r="CP78" s="20">
        <f t="shared" si="184"/>
        <v>10.432006269592478</v>
      </c>
      <c r="CQ78" s="20">
        <f t="shared" si="185"/>
        <v>12.885747663551403</v>
      </c>
      <c r="CR78" s="20">
        <f t="shared" si="186"/>
        <v>8.166543095458758</v>
      </c>
      <c r="CS78" s="20">
        <f t="shared" si="187"/>
        <v>11.75305546330123</v>
      </c>
      <c r="CU78" s="20">
        <f t="shared" si="188"/>
        <v>30.034583333333334</v>
      </c>
      <c r="CV78" s="20">
        <f t="shared" si="189"/>
        <v>0.33994444444444444</v>
      </c>
      <c r="CW78" s="20">
        <f t="shared" si="190"/>
        <v>4.48800987568015</v>
      </c>
      <c r="CX78" s="20">
        <f t="shared" si="191"/>
        <v>6.099166666666666</v>
      </c>
      <c r="CY78" s="20">
        <f t="shared" si="192"/>
        <v>4.756620209897624</v>
      </c>
      <c r="CZ78" s="20">
        <f t="shared" si="193"/>
        <v>10.85578687656429</v>
      </c>
      <c r="DA78" s="43">
        <f t="shared" si="194"/>
        <v>5.39578687656429</v>
      </c>
      <c r="DB78" s="20">
        <v>5.46</v>
      </c>
      <c r="DC78" s="43">
        <f t="shared" si="195"/>
        <v>2.3899999999999997</v>
      </c>
      <c r="DD78" s="48">
        <v>7.85</v>
      </c>
    </row>
    <row r="79" spans="1:108" ht="12.75">
      <c r="A79" s="41" t="s">
        <v>87</v>
      </c>
      <c r="B79" s="20">
        <v>24.37</v>
      </c>
      <c r="C79" s="20">
        <v>31.2</v>
      </c>
      <c r="D79" s="20">
        <v>34.245</v>
      </c>
      <c r="E79" s="20"/>
      <c r="F79" s="20">
        <v>38.5</v>
      </c>
      <c r="G79" s="20">
        <v>29.95</v>
      </c>
      <c r="H79" s="20"/>
      <c r="I79" s="42"/>
      <c r="J79" s="20">
        <v>44.24</v>
      </c>
      <c r="K79" s="20">
        <v>28.06</v>
      </c>
      <c r="L79" s="20">
        <v>27.67</v>
      </c>
      <c r="M79" s="43">
        <v>23.39</v>
      </c>
      <c r="N79" s="20">
        <v>22.64</v>
      </c>
      <c r="O79" s="20">
        <v>22</v>
      </c>
      <c r="P79" s="20">
        <v>31.2</v>
      </c>
      <c r="Q79" s="41"/>
      <c r="R79" s="21">
        <v>0.26733333333333337</v>
      </c>
      <c r="S79" s="21">
        <v>0.5</v>
      </c>
      <c r="T79" s="30">
        <v>0.322</v>
      </c>
      <c r="U79" s="21"/>
      <c r="V79" s="21">
        <v>0.465</v>
      </c>
      <c r="W79" s="21">
        <v>0.28</v>
      </c>
      <c r="X79" s="21"/>
      <c r="Y79" s="30"/>
      <c r="Z79" s="21">
        <v>0.53</v>
      </c>
      <c r="AA79" s="21">
        <v>0.3</v>
      </c>
      <c r="AB79" s="21">
        <v>0.25</v>
      </c>
      <c r="AC79" s="21">
        <v>0.335</v>
      </c>
      <c r="AD79" s="22">
        <v>0.255</v>
      </c>
      <c r="AE79" s="22">
        <v>0.2</v>
      </c>
      <c r="AF79" s="21">
        <v>0.375</v>
      </c>
      <c r="AG79" s="20"/>
      <c r="AH79" s="20">
        <f t="shared" si="155"/>
        <v>4.387908630830256</v>
      </c>
      <c r="AI79" s="20">
        <f t="shared" si="156"/>
        <v>6.410256410256411</v>
      </c>
      <c r="AJ79" s="20">
        <f t="shared" si="156"/>
        <v>3.761133012118558</v>
      </c>
      <c r="AK79" s="20"/>
      <c r="AL79" s="20">
        <f t="shared" si="157"/>
        <v>4.8311688311688314</v>
      </c>
      <c r="AM79" s="20">
        <f t="shared" si="158"/>
        <v>3.739565943238732</v>
      </c>
      <c r="AN79" s="20"/>
      <c r="AO79" s="20"/>
      <c r="AP79" s="20">
        <f t="shared" si="159"/>
        <v>4.792043399638336</v>
      </c>
      <c r="AQ79" s="20">
        <f t="shared" si="160"/>
        <v>4.276550249465432</v>
      </c>
      <c r="AR79" s="20">
        <f t="shared" si="161"/>
        <v>3.614022406938923</v>
      </c>
      <c r="AS79" s="20">
        <f t="shared" si="162"/>
        <v>5.7289439931594694</v>
      </c>
      <c r="AT79" s="20">
        <f t="shared" si="163"/>
        <v>4.5053003533568905</v>
      </c>
      <c r="AU79" s="20">
        <f t="shared" si="164"/>
        <v>3.6363636363636362</v>
      </c>
      <c r="AV79" s="20">
        <f t="shared" si="165"/>
        <v>4.8076923076923075</v>
      </c>
      <c r="AW79" s="20"/>
      <c r="AX79" s="20">
        <v>8.5</v>
      </c>
      <c r="AY79" s="20">
        <v>3.5</v>
      </c>
      <c r="AZ79" s="20">
        <v>9.92</v>
      </c>
      <c r="BA79" s="20"/>
      <c r="BB79" s="20">
        <v>4</v>
      </c>
      <c r="BC79" s="20">
        <v>6.86</v>
      </c>
      <c r="BD79" s="20"/>
      <c r="BE79" s="20"/>
      <c r="BF79" s="20">
        <v>5.98</v>
      </c>
      <c r="BG79" s="20">
        <v>4.02</v>
      </c>
      <c r="BH79" s="20">
        <v>7.94</v>
      </c>
      <c r="BI79" s="20">
        <v>8.94</v>
      </c>
      <c r="BJ79" s="20">
        <v>7.75</v>
      </c>
      <c r="BK79" s="20">
        <v>4.5</v>
      </c>
      <c r="BL79" s="20">
        <v>6.67</v>
      </c>
      <c r="BO79" s="20">
        <f t="shared" si="166"/>
        <v>4.760880864450828</v>
      </c>
      <c r="BP79" s="20">
        <f t="shared" si="167"/>
        <v>6.634615384615384</v>
      </c>
      <c r="BQ79" s="20">
        <f t="shared" si="167"/>
        <v>4.134237406920719</v>
      </c>
      <c r="BR79" s="20"/>
      <c r="BS79" s="20">
        <f t="shared" si="168"/>
        <v>5.024415584415585</v>
      </c>
      <c r="BT79" s="20">
        <f t="shared" si="169"/>
        <v>3.9961001669449088</v>
      </c>
      <c r="BU79" s="20"/>
      <c r="BV79" s="20"/>
      <c r="BW79" s="20">
        <f t="shared" si="170"/>
        <v>5.0786075949367095</v>
      </c>
      <c r="BX79" s="20">
        <f t="shared" si="171"/>
        <v>4.448467569493942</v>
      </c>
      <c r="BY79" s="20">
        <f t="shared" si="172"/>
        <v>3.900975786049873</v>
      </c>
      <c r="BZ79" s="20">
        <f t="shared" si="173"/>
        <v>6.241111586147926</v>
      </c>
      <c r="CA79" s="20">
        <f t="shared" si="174"/>
        <v>4.854461130742049</v>
      </c>
      <c r="CB79" s="20">
        <f t="shared" si="175"/>
        <v>3.8</v>
      </c>
      <c r="CC79" s="20">
        <f t="shared" si="176"/>
        <v>5.1283653846153845</v>
      </c>
      <c r="CE79" s="20">
        <f t="shared" si="177"/>
        <v>13.260880864450828</v>
      </c>
      <c r="CF79" s="20">
        <f t="shared" si="178"/>
        <v>10.134615384615383</v>
      </c>
      <c r="CG79" s="20">
        <f t="shared" si="178"/>
        <v>14.05423740692072</v>
      </c>
      <c r="CH79" s="20"/>
      <c r="CI79" s="20">
        <f t="shared" si="179"/>
        <v>9.024415584415586</v>
      </c>
      <c r="CJ79" s="20">
        <f t="shared" si="180"/>
        <v>10.856100166944909</v>
      </c>
      <c r="CK79" s="20"/>
      <c r="CL79" s="20"/>
      <c r="CM79" s="20">
        <f t="shared" si="181"/>
        <v>11.05860759493671</v>
      </c>
      <c r="CN79" s="20">
        <f t="shared" si="182"/>
        <v>8.468467569493942</v>
      </c>
      <c r="CO79" s="20">
        <f t="shared" si="183"/>
        <v>11.840975786049874</v>
      </c>
      <c r="CP79" s="20">
        <f t="shared" si="184"/>
        <v>15.181111586147924</v>
      </c>
      <c r="CQ79" s="20">
        <f t="shared" si="185"/>
        <v>12.604461130742049</v>
      </c>
      <c r="CR79" s="20">
        <f t="shared" si="186"/>
        <v>8.3</v>
      </c>
      <c r="CS79" s="20">
        <f t="shared" si="187"/>
        <v>11.798365384615384</v>
      </c>
      <c r="CU79" s="20">
        <f t="shared" si="188"/>
        <v>29.788749999999997</v>
      </c>
      <c r="CV79" s="20">
        <f t="shared" si="189"/>
        <v>0.33994444444444444</v>
      </c>
      <c r="CW79" s="20">
        <f t="shared" si="190"/>
        <v>4.540912431185648</v>
      </c>
      <c r="CX79" s="20">
        <f t="shared" si="191"/>
        <v>6.548333333333333</v>
      </c>
      <c r="CY79" s="20">
        <f t="shared" si="192"/>
        <v>4.8335198716111085</v>
      </c>
      <c r="CZ79" s="20">
        <f t="shared" si="193"/>
        <v>11.381853204944441</v>
      </c>
      <c r="DA79" s="43">
        <f t="shared" si="194"/>
        <v>5.601853204944441</v>
      </c>
      <c r="DB79" s="20">
        <v>5.78</v>
      </c>
      <c r="DC79" s="43">
        <f t="shared" si="195"/>
        <v>2.339999999999999</v>
      </c>
      <c r="DD79" s="49">
        <v>8.12</v>
      </c>
    </row>
    <row r="80" spans="1:108" ht="12.75">
      <c r="A80" s="41" t="s">
        <v>88</v>
      </c>
      <c r="B80" s="20">
        <v>23.709999999999997</v>
      </c>
      <c r="C80" s="20">
        <v>30.75</v>
      </c>
      <c r="D80" s="20">
        <v>33.15</v>
      </c>
      <c r="E80" s="20"/>
      <c r="F80" s="20">
        <v>38.7</v>
      </c>
      <c r="G80" s="20">
        <v>29.125</v>
      </c>
      <c r="H80" s="20"/>
      <c r="I80" s="42"/>
      <c r="J80" s="20">
        <v>42.55</v>
      </c>
      <c r="K80" s="20">
        <v>28.7</v>
      </c>
      <c r="L80" s="20">
        <v>27.3</v>
      </c>
      <c r="M80" s="43">
        <v>23.54</v>
      </c>
      <c r="N80" s="20">
        <v>22.09</v>
      </c>
      <c r="O80" s="20">
        <v>23.3</v>
      </c>
      <c r="P80" s="20">
        <v>30.3</v>
      </c>
      <c r="Q80" s="41"/>
      <c r="R80" s="21">
        <v>0.26733333333333337</v>
      </c>
      <c r="S80" s="21">
        <v>0.5</v>
      </c>
      <c r="T80" s="30">
        <v>0.322</v>
      </c>
      <c r="U80" s="21"/>
      <c r="V80" s="21">
        <v>0.465</v>
      </c>
      <c r="W80" s="21">
        <v>0.28</v>
      </c>
      <c r="X80" s="21"/>
      <c r="Y80" s="30"/>
      <c r="Z80" s="21">
        <v>0.53</v>
      </c>
      <c r="AA80" s="21">
        <v>0.3</v>
      </c>
      <c r="AB80" s="21">
        <v>0.25</v>
      </c>
      <c r="AC80" s="21">
        <v>0.335</v>
      </c>
      <c r="AD80" s="22">
        <v>0.255</v>
      </c>
      <c r="AE80" s="22">
        <v>0.2</v>
      </c>
      <c r="AF80" s="21">
        <v>0.375</v>
      </c>
      <c r="AG80" s="20"/>
      <c r="AH80" s="20">
        <f t="shared" si="155"/>
        <v>4.510052017432871</v>
      </c>
      <c r="AI80" s="20">
        <f t="shared" si="156"/>
        <v>6.504065040650406</v>
      </c>
      <c r="AJ80" s="20">
        <f t="shared" si="156"/>
        <v>3.8853695324283564</v>
      </c>
      <c r="AK80" s="20"/>
      <c r="AL80" s="20">
        <f t="shared" si="157"/>
        <v>4.8062015503875966</v>
      </c>
      <c r="AM80" s="20">
        <f t="shared" si="158"/>
        <v>3.84549356223176</v>
      </c>
      <c r="AN80" s="20"/>
      <c r="AO80" s="20"/>
      <c r="AP80" s="20">
        <f t="shared" si="159"/>
        <v>4.982373678025852</v>
      </c>
      <c r="AQ80" s="20">
        <f t="shared" si="160"/>
        <v>4.181184668989547</v>
      </c>
      <c r="AR80" s="20">
        <f t="shared" si="161"/>
        <v>3.663003663003663</v>
      </c>
      <c r="AS80" s="20">
        <f t="shared" si="162"/>
        <v>5.692438402718777</v>
      </c>
      <c r="AT80" s="20">
        <f t="shared" si="163"/>
        <v>4.617473970122227</v>
      </c>
      <c r="AU80" s="20">
        <f t="shared" si="164"/>
        <v>3.4334763948497855</v>
      </c>
      <c r="AV80" s="20">
        <f t="shared" si="165"/>
        <v>4.9504950495049505</v>
      </c>
      <c r="AW80" s="20"/>
      <c r="AX80" s="20">
        <v>8.5</v>
      </c>
      <c r="AY80" s="20">
        <v>3.5</v>
      </c>
      <c r="AZ80" s="20">
        <v>10.25</v>
      </c>
      <c r="BA80" s="20"/>
      <c r="BB80" s="20">
        <v>6.4</v>
      </c>
      <c r="BC80" s="20">
        <v>6.79</v>
      </c>
      <c r="BD80" s="20"/>
      <c r="BE80" s="20"/>
      <c r="BF80" s="20">
        <v>6.53</v>
      </c>
      <c r="BG80" s="20">
        <v>4.3</v>
      </c>
      <c r="BH80" s="20">
        <v>7.94</v>
      </c>
      <c r="BI80" s="20">
        <v>7.4</v>
      </c>
      <c r="BJ80" s="20">
        <v>7.75</v>
      </c>
      <c r="BK80" s="20">
        <v>5.17</v>
      </c>
      <c r="BL80" s="20">
        <v>6.64</v>
      </c>
      <c r="BO80" s="20">
        <f t="shared" si="166"/>
        <v>4.893406438914665</v>
      </c>
      <c r="BP80" s="20">
        <f t="shared" si="167"/>
        <v>6.7317073170731705</v>
      </c>
      <c r="BQ80" s="20">
        <f t="shared" si="167"/>
        <v>4.283619909502263</v>
      </c>
      <c r="BR80" s="20"/>
      <c r="BS80" s="20">
        <f t="shared" si="168"/>
        <v>5.113798449612403</v>
      </c>
      <c r="BT80" s="20">
        <f t="shared" si="169"/>
        <v>4.1066025751072965</v>
      </c>
      <c r="BU80" s="20"/>
      <c r="BV80" s="20"/>
      <c r="BW80" s="20">
        <f t="shared" si="170"/>
        <v>5.30772267920094</v>
      </c>
      <c r="BX80" s="20">
        <f t="shared" si="171"/>
        <v>4.360975609756098</v>
      </c>
      <c r="BY80" s="20">
        <f t="shared" si="172"/>
        <v>3.9538461538461536</v>
      </c>
      <c r="BZ80" s="20">
        <f t="shared" si="173"/>
        <v>6.113678844519966</v>
      </c>
      <c r="CA80" s="20">
        <f t="shared" si="174"/>
        <v>4.9753282028067</v>
      </c>
      <c r="CB80" s="20">
        <f t="shared" si="175"/>
        <v>3.6109871244635197</v>
      </c>
      <c r="CC80" s="20">
        <f t="shared" si="176"/>
        <v>5.2792079207920795</v>
      </c>
      <c r="CE80" s="20">
        <f t="shared" si="177"/>
        <v>13.393406438914665</v>
      </c>
      <c r="CF80" s="20">
        <f t="shared" si="178"/>
        <v>10.23170731707317</v>
      </c>
      <c r="CG80" s="20">
        <f t="shared" si="178"/>
        <v>14.533619909502264</v>
      </c>
      <c r="CH80" s="20"/>
      <c r="CI80" s="20">
        <f t="shared" si="179"/>
        <v>11.513798449612404</v>
      </c>
      <c r="CJ80" s="20">
        <f t="shared" si="180"/>
        <v>10.896602575107297</v>
      </c>
      <c r="CK80" s="20"/>
      <c r="CL80" s="20"/>
      <c r="CM80" s="20">
        <f t="shared" si="181"/>
        <v>11.83772267920094</v>
      </c>
      <c r="CN80" s="20">
        <f t="shared" si="182"/>
        <v>8.660975609756097</v>
      </c>
      <c r="CO80" s="20">
        <f t="shared" si="183"/>
        <v>11.893846153846154</v>
      </c>
      <c r="CP80" s="20">
        <f t="shared" si="184"/>
        <v>13.513678844519966</v>
      </c>
      <c r="CQ80" s="20">
        <f t="shared" si="185"/>
        <v>12.7253282028067</v>
      </c>
      <c r="CR80" s="20">
        <f t="shared" si="186"/>
        <v>8.78098712446352</v>
      </c>
      <c r="CS80" s="20">
        <f t="shared" si="187"/>
        <v>11.91920792079208</v>
      </c>
      <c r="CU80" s="20">
        <f t="shared" si="188"/>
        <v>29.434583333333336</v>
      </c>
      <c r="CV80" s="20">
        <f t="shared" si="189"/>
        <v>0.33994444444444444</v>
      </c>
      <c r="CW80" s="20">
        <f t="shared" si="190"/>
        <v>4.589302294195483</v>
      </c>
      <c r="CX80" s="20">
        <f t="shared" si="191"/>
        <v>6.764166666666665</v>
      </c>
      <c r="CY80" s="20">
        <f t="shared" si="192"/>
        <v>4.894240102132938</v>
      </c>
      <c r="CZ80" s="20">
        <f t="shared" si="193"/>
        <v>11.658406768799606</v>
      </c>
      <c r="DA80" s="43">
        <f t="shared" si="194"/>
        <v>5.878406768799606</v>
      </c>
      <c r="DB80" s="20">
        <v>5.78</v>
      </c>
      <c r="DC80" s="43">
        <f t="shared" si="195"/>
        <v>2.329999999999999</v>
      </c>
      <c r="DD80" s="50">
        <v>8.11</v>
      </c>
    </row>
    <row r="81" spans="1:108" ht="12.75">
      <c r="A81" s="41" t="s">
        <v>89</v>
      </c>
      <c r="B81" s="20">
        <v>22.5</v>
      </c>
      <c r="C81" s="20">
        <v>29.15</v>
      </c>
      <c r="D81" s="20">
        <v>30.065</v>
      </c>
      <c r="E81" s="20"/>
      <c r="F81" s="20">
        <v>34.88</v>
      </c>
      <c r="G81" s="20">
        <v>30.105</v>
      </c>
      <c r="H81" s="20"/>
      <c r="I81" s="42"/>
      <c r="J81" s="20">
        <v>44.92</v>
      </c>
      <c r="K81" s="20">
        <v>28.4</v>
      </c>
      <c r="L81" s="20">
        <v>27.34</v>
      </c>
      <c r="M81" s="43">
        <v>23.25</v>
      </c>
      <c r="N81" s="20">
        <v>20.7</v>
      </c>
      <c r="O81" s="20">
        <v>23.77</v>
      </c>
      <c r="P81" s="20">
        <v>28.45</v>
      </c>
      <c r="Q81" s="41"/>
      <c r="R81" s="21">
        <v>0.26733333333333337</v>
      </c>
      <c r="S81" s="21">
        <v>0.5</v>
      </c>
      <c r="T81" s="30">
        <v>0.322</v>
      </c>
      <c r="U81" s="21"/>
      <c r="V81" s="21">
        <v>0.465</v>
      </c>
      <c r="W81" s="21">
        <v>0.28</v>
      </c>
      <c r="X81" s="21"/>
      <c r="Y81" s="30"/>
      <c r="Z81" s="21">
        <v>0.53</v>
      </c>
      <c r="AA81" s="21">
        <v>0.3</v>
      </c>
      <c r="AB81" s="21">
        <v>0.25</v>
      </c>
      <c r="AC81" s="21">
        <v>0.335</v>
      </c>
      <c r="AD81" s="22">
        <v>0.255</v>
      </c>
      <c r="AE81" s="22">
        <v>0.2</v>
      </c>
      <c r="AF81" s="21">
        <v>0.375</v>
      </c>
      <c r="AG81" s="20"/>
      <c r="AH81" s="20">
        <f t="shared" si="155"/>
        <v>4.752592592592594</v>
      </c>
      <c r="AI81" s="20">
        <f t="shared" si="156"/>
        <v>6.86106346483705</v>
      </c>
      <c r="AJ81" s="20">
        <f t="shared" si="156"/>
        <v>4.284051222351572</v>
      </c>
      <c r="AK81" s="20"/>
      <c r="AL81" s="20">
        <f t="shared" si="157"/>
        <v>5.332568807339449</v>
      </c>
      <c r="AM81" s="20">
        <f t="shared" si="158"/>
        <v>3.720312240491613</v>
      </c>
      <c r="AN81" s="20"/>
      <c r="AO81" s="20"/>
      <c r="AP81" s="20">
        <f t="shared" si="159"/>
        <v>4.719501335707925</v>
      </c>
      <c r="AQ81" s="20">
        <f t="shared" si="160"/>
        <v>4.225352112676057</v>
      </c>
      <c r="AR81" s="20">
        <f t="shared" si="161"/>
        <v>3.6576444769568397</v>
      </c>
      <c r="AS81" s="20">
        <f t="shared" si="162"/>
        <v>5.763440860215054</v>
      </c>
      <c r="AT81" s="20">
        <f t="shared" si="163"/>
        <v>4.9275362318840585</v>
      </c>
      <c r="AU81" s="20">
        <f t="shared" si="164"/>
        <v>3.3655868742111905</v>
      </c>
      <c r="AV81" s="20">
        <f t="shared" si="165"/>
        <v>5.272407732864675</v>
      </c>
      <c r="AW81" s="20"/>
      <c r="AX81" s="20">
        <v>8.5</v>
      </c>
      <c r="AY81" s="20">
        <v>3.5</v>
      </c>
      <c r="AZ81" s="20">
        <v>10.25</v>
      </c>
      <c r="BA81" s="20"/>
      <c r="BB81" s="20">
        <v>6.4</v>
      </c>
      <c r="BC81" s="20">
        <v>6.79</v>
      </c>
      <c r="BD81" s="20"/>
      <c r="BE81" s="20"/>
      <c r="BF81" s="20">
        <v>6.68</v>
      </c>
      <c r="BG81" s="20">
        <v>4.3</v>
      </c>
      <c r="BH81" s="20">
        <v>7.94</v>
      </c>
      <c r="BI81" s="20">
        <v>7.25</v>
      </c>
      <c r="BJ81" s="20">
        <v>7.75</v>
      </c>
      <c r="BK81" s="20">
        <v>5.17</v>
      </c>
      <c r="BL81" s="20">
        <v>6.64</v>
      </c>
      <c r="BO81" s="20">
        <f t="shared" si="166"/>
        <v>5.156562962962964</v>
      </c>
      <c r="BP81" s="20">
        <f t="shared" si="167"/>
        <v>7.101200686106346</v>
      </c>
      <c r="BQ81" s="20">
        <f t="shared" si="167"/>
        <v>4.723166472642608</v>
      </c>
      <c r="BR81" s="20"/>
      <c r="BS81" s="20">
        <f t="shared" si="168"/>
        <v>5.673853211009174</v>
      </c>
      <c r="BT81" s="20">
        <f t="shared" si="169"/>
        <v>3.972921441620994</v>
      </c>
      <c r="BU81" s="20"/>
      <c r="BV81" s="20"/>
      <c r="BW81" s="20">
        <f t="shared" si="170"/>
        <v>5.034764024933214</v>
      </c>
      <c r="BX81" s="20">
        <f t="shared" si="171"/>
        <v>4.407042253521127</v>
      </c>
      <c r="BY81" s="20">
        <f t="shared" si="172"/>
        <v>3.9480614484272123</v>
      </c>
      <c r="BZ81" s="20">
        <f t="shared" si="173"/>
        <v>6.1812903225806455</v>
      </c>
      <c r="CA81" s="20">
        <f t="shared" si="174"/>
        <v>5.309420289855073</v>
      </c>
      <c r="CB81" s="20">
        <f t="shared" si="175"/>
        <v>3.5395877156079094</v>
      </c>
      <c r="CC81" s="20">
        <f t="shared" si="176"/>
        <v>5.62249560632689</v>
      </c>
      <c r="CE81" s="20">
        <f t="shared" si="177"/>
        <v>13.656562962962964</v>
      </c>
      <c r="CF81" s="20">
        <f t="shared" si="178"/>
        <v>10.601200686106345</v>
      </c>
      <c r="CG81" s="20">
        <f t="shared" si="178"/>
        <v>14.973166472642607</v>
      </c>
      <c r="CH81" s="20"/>
      <c r="CI81" s="20">
        <f t="shared" si="179"/>
        <v>12.073853211009174</v>
      </c>
      <c r="CJ81" s="20">
        <f t="shared" si="180"/>
        <v>10.762921441620994</v>
      </c>
      <c r="CK81" s="20"/>
      <c r="CL81" s="20"/>
      <c r="CM81" s="20">
        <f t="shared" si="181"/>
        <v>11.714764024933213</v>
      </c>
      <c r="CN81" s="20">
        <f t="shared" si="182"/>
        <v>8.707042253521127</v>
      </c>
      <c r="CO81" s="20">
        <f t="shared" si="183"/>
        <v>11.888061448427212</v>
      </c>
      <c r="CP81" s="20">
        <f t="shared" si="184"/>
        <v>13.431290322580645</v>
      </c>
      <c r="CQ81" s="20">
        <f t="shared" si="185"/>
        <v>13.059420289855073</v>
      </c>
      <c r="CR81" s="20">
        <f t="shared" si="186"/>
        <v>8.70958771560791</v>
      </c>
      <c r="CS81" s="20">
        <f t="shared" si="187"/>
        <v>12.26249560632689</v>
      </c>
      <c r="CU81" s="20">
        <f t="shared" si="188"/>
        <v>28.627499999999998</v>
      </c>
      <c r="CV81" s="20">
        <f t="shared" si="189"/>
        <v>0.33994444444444444</v>
      </c>
      <c r="CW81" s="20">
        <f t="shared" si="190"/>
        <v>4.740171496010674</v>
      </c>
      <c r="CX81" s="20">
        <f t="shared" si="191"/>
        <v>6.764166666666665</v>
      </c>
      <c r="CY81" s="20">
        <f t="shared" si="192"/>
        <v>5.055863869632847</v>
      </c>
      <c r="CZ81" s="20">
        <f t="shared" si="193"/>
        <v>11.820030536299514</v>
      </c>
      <c r="DA81" s="43">
        <f t="shared" si="194"/>
        <v>6.070030536299514</v>
      </c>
      <c r="DB81" s="20">
        <v>5.75</v>
      </c>
      <c r="DC81" s="43">
        <f t="shared" si="195"/>
        <v>2.369999999999999</v>
      </c>
      <c r="DD81" s="50">
        <v>8.12</v>
      </c>
    </row>
    <row r="82" spans="1:108" ht="12.75">
      <c r="A82" s="41" t="s">
        <v>90</v>
      </c>
      <c r="B82" s="20">
        <v>23.689999999999998</v>
      </c>
      <c r="C82" s="20">
        <v>28.57</v>
      </c>
      <c r="D82" s="20">
        <v>30.245</v>
      </c>
      <c r="E82" s="20"/>
      <c r="F82" s="20">
        <v>37</v>
      </c>
      <c r="G82" s="20">
        <v>27</v>
      </c>
      <c r="H82" s="20"/>
      <c r="I82" s="42"/>
      <c r="J82" s="20">
        <v>42.77</v>
      </c>
      <c r="K82" s="20">
        <v>26.84</v>
      </c>
      <c r="L82" s="20">
        <v>25.38</v>
      </c>
      <c r="M82" s="43">
        <v>23.5</v>
      </c>
      <c r="N82" s="20">
        <v>20.4</v>
      </c>
      <c r="O82" s="20">
        <v>22.14</v>
      </c>
      <c r="P82" s="20">
        <v>26.94</v>
      </c>
      <c r="Q82" s="41"/>
      <c r="R82" s="21">
        <v>0.26733333333333337</v>
      </c>
      <c r="S82" s="21">
        <v>0.5</v>
      </c>
      <c r="T82" s="30">
        <v>0.322</v>
      </c>
      <c r="U82" s="21"/>
      <c r="V82" s="21">
        <v>0.465</v>
      </c>
      <c r="W82" s="21">
        <v>0.28</v>
      </c>
      <c r="X82" s="21"/>
      <c r="Y82" s="30"/>
      <c r="Z82" s="21">
        <v>0.53</v>
      </c>
      <c r="AA82" s="21">
        <v>0.3</v>
      </c>
      <c r="AB82" s="21">
        <v>0.25</v>
      </c>
      <c r="AC82" s="21">
        <v>0.335</v>
      </c>
      <c r="AD82" s="22">
        <v>0.255</v>
      </c>
      <c r="AE82" s="22">
        <v>0.2</v>
      </c>
      <c r="AF82" s="21">
        <v>0.375</v>
      </c>
      <c r="AG82" s="20"/>
      <c r="AH82" s="20">
        <f t="shared" si="155"/>
        <v>4.513859575066837</v>
      </c>
      <c r="AI82" s="20">
        <f t="shared" si="156"/>
        <v>7.000350017500875</v>
      </c>
      <c r="AJ82" s="20">
        <f t="shared" si="156"/>
        <v>4.258555133079848</v>
      </c>
      <c r="AK82" s="20"/>
      <c r="AL82" s="20">
        <f t="shared" si="157"/>
        <v>5.027027027027027</v>
      </c>
      <c r="AM82" s="20">
        <f t="shared" si="158"/>
        <v>4.148148148148149</v>
      </c>
      <c r="AN82" s="20"/>
      <c r="AO82" s="20"/>
      <c r="AP82" s="20">
        <f t="shared" si="159"/>
        <v>4.956745382277297</v>
      </c>
      <c r="AQ82" s="20">
        <f t="shared" si="160"/>
        <v>4.470938897168406</v>
      </c>
      <c r="AR82" s="20">
        <f t="shared" si="161"/>
        <v>3.940110323089047</v>
      </c>
      <c r="AS82" s="20">
        <f t="shared" si="162"/>
        <v>5.702127659574468</v>
      </c>
      <c r="AT82" s="20">
        <f t="shared" si="163"/>
        <v>5</v>
      </c>
      <c r="AU82" s="20">
        <f t="shared" si="164"/>
        <v>3.6133694670280034</v>
      </c>
      <c r="AV82" s="20">
        <f t="shared" si="165"/>
        <v>5.567928730512249</v>
      </c>
      <c r="AW82" s="20"/>
      <c r="AX82" s="20">
        <v>8.42</v>
      </c>
      <c r="AY82" s="20">
        <v>3.5</v>
      </c>
      <c r="AZ82" s="20">
        <v>9.92</v>
      </c>
      <c r="BA82" s="20"/>
      <c r="BB82" s="20">
        <v>6.4</v>
      </c>
      <c r="BC82" s="20">
        <v>6.68</v>
      </c>
      <c r="BD82" s="20"/>
      <c r="BE82" s="20"/>
      <c r="BF82" s="20">
        <v>6.68</v>
      </c>
      <c r="BG82" s="20">
        <v>4.3</v>
      </c>
      <c r="BH82" s="20">
        <v>8.44</v>
      </c>
      <c r="BI82" s="20">
        <v>7.25</v>
      </c>
      <c r="BJ82" s="20">
        <v>7.75</v>
      </c>
      <c r="BK82" s="20">
        <v>5.17</v>
      </c>
      <c r="BL82" s="20">
        <v>6.64</v>
      </c>
      <c r="BO82" s="20">
        <f t="shared" si="166"/>
        <v>4.893926551287465</v>
      </c>
      <c r="BP82" s="20">
        <f t="shared" si="167"/>
        <v>7.2453622681134044</v>
      </c>
      <c r="BQ82" s="20">
        <f t="shared" si="167"/>
        <v>4.681003802281369</v>
      </c>
      <c r="BR82" s="20"/>
      <c r="BS82" s="20">
        <f t="shared" si="168"/>
        <v>5.3487567567567575</v>
      </c>
      <c r="BT82" s="20">
        <f t="shared" si="169"/>
        <v>4.425244444444445</v>
      </c>
      <c r="BU82" s="20"/>
      <c r="BV82" s="20"/>
      <c r="BW82" s="20">
        <f t="shared" si="170"/>
        <v>5.28785597381342</v>
      </c>
      <c r="BX82" s="20">
        <f t="shared" si="171"/>
        <v>4.663189269746646</v>
      </c>
      <c r="BY82" s="20">
        <f t="shared" si="172"/>
        <v>4.272655634357762</v>
      </c>
      <c r="BZ82" s="20">
        <f t="shared" si="173"/>
        <v>6.115531914893617</v>
      </c>
      <c r="CA82" s="20">
        <f t="shared" si="174"/>
        <v>5.387499999999999</v>
      </c>
      <c r="CB82" s="20">
        <f t="shared" si="175"/>
        <v>3.8001806684733515</v>
      </c>
      <c r="CC82" s="20">
        <f t="shared" si="176"/>
        <v>5.937639198218262</v>
      </c>
      <c r="CE82" s="20">
        <f t="shared" si="177"/>
        <v>13.313926551287466</v>
      </c>
      <c r="CF82" s="20">
        <f t="shared" si="178"/>
        <v>10.745362268113404</v>
      </c>
      <c r="CG82" s="20">
        <f t="shared" si="178"/>
        <v>14.601003802281369</v>
      </c>
      <c r="CH82" s="20"/>
      <c r="CI82" s="20">
        <f t="shared" si="179"/>
        <v>11.748756756756759</v>
      </c>
      <c r="CJ82" s="20">
        <f t="shared" si="180"/>
        <v>11.105244444444445</v>
      </c>
      <c r="CK82" s="20"/>
      <c r="CL82" s="20"/>
      <c r="CM82" s="20">
        <f t="shared" si="181"/>
        <v>11.96785597381342</v>
      </c>
      <c r="CN82" s="20">
        <f t="shared" si="182"/>
        <v>8.963189269746646</v>
      </c>
      <c r="CO82" s="20">
        <f t="shared" si="183"/>
        <v>12.712655634357763</v>
      </c>
      <c r="CP82" s="20">
        <f t="shared" si="184"/>
        <v>13.365531914893616</v>
      </c>
      <c r="CQ82" s="20">
        <f t="shared" si="185"/>
        <v>13.1375</v>
      </c>
      <c r="CR82" s="20">
        <f t="shared" si="186"/>
        <v>8.97018066847335</v>
      </c>
      <c r="CS82" s="20">
        <f t="shared" si="187"/>
        <v>12.577639198218261</v>
      </c>
      <c r="CU82" s="20">
        <f t="shared" si="188"/>
        <v>27.872916666666665</v>
      </c>
      <c r="CV82" s="20">
        <f t="shared" si="189"/>
        <v>0.33994444444444444</v>
      </c>
      <c r="CW82" s="20">
        <f t="shared" si="190"/>
        <v>4.84993003003935</v>
      </c>
      <c r="CX82" s="20">
        <f t="shared" si="191"/>
        <v>6.7625</v>
      </c>
      <c r="CY82" s="20">
        <f t="shared" si="192"/>
        <v>5.171570540198874</v>
      </c>
      <c r="CZ82" s="20">
        <f t="shared" si="193"/>
        <v>11.934070540198876</v>
      </c>
      <c r="DA82" s="43">
        <f t="shared" si="194"/>
        <v>6.424070540198876</v>
      </c>
      <c r="DB82" s="20">
        <v>5.51</v>
      </c>
      <c r="DC82" s="43">
        <f t="shared" si="195"/>
        <v>2.4400000000000004</v>
      </c>
      <c r="DD82" s="50">
        <v>7.95</v>
      </c>
    </row>
    <row r="83" spans="1:108" ht="12.75">
      <c r="A83" s="41" t="s">
        <v>91</v>
      </c>
      <c r="B83" s="20">
        <v>26.16</v>
      </c>
      <c r="C83" s="20">
        <v>30.38</v>
      </c>
      <c r="D83" s="20">
        <v>31.475</v>
      </c>
      <c r="E83" s="20"/>
      <c r="F83" s="20">
        <v>39.61</v>
      </c>
      <c r="G83" s="20">
        <v>27.175</v>
      </c>
      <c r="H83" s="20"/>
      <c r="I83" s="42"/>
      <c r="J83" s="20">
        <v>41.69</v>
      </c>
      <c r="K83" s="20">
        <v>27.07</v>
      </c>
      <c r="L83" s="20">
        <v>27.09</v>
      </c>
      <c r="M83" s="43">
        <v>23.17</v>
      </c>
      <c r="N83" s="20">
        <v>20.5</v>
      </c>
      <c r="O83" s="20">
        <v>24.1</v>
      </c>
      <c r="P83" s="20">
        <v>27.4</v>
      </c>
      <c r="Q83" s="41"/>
      <c r="R83" s="21">
        <v>0.26733333333333337</v>
      </c>
      <c r="S83" s="21">
        <v>0.5</v>
      </c>
      <c r="T83" s="30">
        <v>0.322</v>
      </c>
      <c r="U83" s="21"/>
      <c r="V83" s="21">
        <v>0.465</v>
      </c>
      <c r="W83" s="21">
        <v>0.28</v>
      </c>
      <c r="X83" s="21"/>
      <c r="Y83" s="30"/>
      <c r="Z83" s="21">
        <v>0.53</v>
      </c>
      <c r="AA83" s="21">
        <v>0.3</v>
      </c>
      <c r="AB83" s="21">
        <v>0.25</v>
      </c>
      <c r="AC83" s="21">
        <v>0.335</v>
      </c>
      <c r="AD83" s="22">
        <v>0.255</v>
      </c>
      <c r="AE83" s="22">
        <v>0.2</v>
      </c>
      <c r="AF83" s="21">
        <v>0.375</v>
      </c>
      <c r="AG83" s="20"/>
      <c r="AH83" s="20">
        <f t="shared" si="155"/>
        <v>4.087665647298675</v>
      </c>
      <c r="AI83" s="20">
        <f t="shared" si="156"/>
        <v>6.583278472679394</v>
      </c>
      <c r="AJ83" s="20">
        <f t="shared" si="156"/>
        <v>4.092136616362192</v>
      </c>
      <c r="AK83" s="20"/>
      <c r="AL83" s="20">
        <f t="shared" si="157"/>
        <v>4.6957838929563245</v>
      </c>
      <c r="AM83" s="20">
        <f t="shared" si="158"/>
        <v>4.121435142594296</v>
      </c>
      <c r="AN83" s="20"/>
      <c r="AO83" s="20"/>
      <c r="AP83" s="20">
        <f t="shared" si="159"/>
        <v>5.085152314703766</v>
      </c>
      <c r="AQ83" s="20">
        <f t="shared" si="160"/>
        <v>4.4329516069449575</v>
      </c>
      <c r="AR83" s="20">
        <f t="shared" si="161"/>
        <v>3.6913990402362495</v>
      </c>
      <c r="AS83" s="20">
        <f t="shared" si="162"/>
        <v>5.783340526542943</v>
      </c>
      <c r="AT83" s="20">
        <f t="shared" si="163"/>
        <v>4.975609756097561</v>
      </c>
      <c r="AU83" s="20">
        <f t="shared" si="164"/>
        <v>3.3195020746887964</v>
      </c>
      <c r="AV83" s="20">
        <f t="shared" si="165"/>
        <v>5.474452554744526</v>
      </c>
      <c r="AW83" s="20"/>
      <c r="AX83" s="20">
        <v>8.42</v>
      </c>
      <c r="AY83" s="20">
        <v>3.5</v>
      </c>
      <c r="AZ83" s="20">
        <v>9.86</v>
      </c>
      <c r="BA83" s="20"/>
      <c r="BB83" s="20">
        <v>7.5</v>
      </c>
      <c r="BC83" s="20">
        <v>6.84</v>
      </c>
      <c r="BD83" s="20"/>
      <c r="BE83" s="20"/>
      <c r="BF83" s="20">
        <v>6.79</v>
      </c>
      <c r="BG83" s="20">
        <v>3.83</v>
      </c>
      <c r="BH83" s="20">
        <v>8.6</v>
      </c>
      <c r="BI83" s="20">
        <v>6.82</v>
      </c>
      <c r="BJ83" s="20">
        <v>7.75</v>
      </c>
      <c r="BK83" s="20">
        <v>5.49</v>
      </c>
      <c r="BL83" s="20">
        <v>6.64</v>
      </c>
      <c r="BO83" s="20">
        <f t="shared" si="166"/>
        <v>4.431847094801224</v>
      </c>
      <c r="BP83" s="20">
        <f t="shared" si="167"/>
        <v>6.813693219223173</v>
      </c>
      <c r="BQ83" s="20">
        <f t="shared" si="167"/>
        <v>4.4956212867355045</v>
      </c>
      <c r="BR83" s="20"/>
      <c r="BS83" s="20">
        <f t="shared" si="168"/>
        <v>5.047967684928048</v>
      </c>
      <c r="BT83" s="20">
        <f t="shared" si="169"/>
        <v>4.4033413063477465</v>
      </c>
      <c r="BU83" s="20"/>
      <c r="BV83" s="20"/>
      <c r="BW83" s="20">
        <f t="shared" si="170"/>
        <v>5.430434156872152</v>
      </c>
      <c r="BX83" s="20">
        <f t="shared" si="171"/>
        <v>4.602733653490949</v>
      </c>
      <c r="BY83" s="20">
        <f t="shared" si="172"/>
        <v>4.008859357696568</v>
      </c>
      <c r="BZ83" s="20">
        <f t="shared" si="173"/>
        <v>6.177764350453172</v>
      </c>
      <c r="CA83" s="20">
        <f t="shared" si="174"/>
        <v>5.361219512195121</v>
      </c>
      <c r="CB83" s="20">
        <f t="shared" si="175"/>
        <v>3.5017427385892113</v>
      </c>
      <c r="CC83" s="20">
        <f t="shared" si="176"/>
        <v>5.837956204379563</v>
      </c>
      <c r="CE83" s="20">
        <f t="shared" si="177"/>
        <v>12.851847094801224</v>
      </c>
      <c r="CF83" s="20">
        <f t="shared" si="178"/>
        <v>10.313693219223172</v>
      </c>
      <c r="CG83" s="20">
        <f t="shared" si="178"/>
        <v>14.355621286735504</v>
      </c>
      <c r="CH83" s="20"/>
      <c r="CI83" s="20">
        <f t="shared" si="179"/>
        <v>12.547967684928048</v>
      </c>
      <c r="CJ83" s="20">
        <f t="shared" si="180"/>
        <v>11.243341306347746</v>
      </c>
      <c r="CK83" s="20"/>
      <c r="CL83" s="20"/>
      <c r="CM83" s="20">
        <f t="shared" si="181"/>
        <v>12.220434156872152</v>
      </c>
      <c r="CN83" s="20">
        <f t="shared" si="182"/>
        <v>8.43273365349095</v>
      </c>
      <c r="CO83" s="20">
        <f t="shared" si="183"/>
        <v>12.608859357696566</v>
      </c>
      <c r="CP83" s="20">
        <f t="shared" si="184"/>
        <v>12.997764350453172</v>
      </c>
      <c r="CQ83" s="20">
        <f t="shared" si="185"/>
        <v>13.11121951219512</v>
      </c>
      <c r="CR83" s="20">
        <f t="shared" si="186"/>
        <v>8.991742738589211</v>
      </c>
      <c r="CS83" s="20">
        <f t="shared" si="187"/>
        <v>12.477956204379563</v>
      </c>
      <c r="CU83" s="20">
        <f t="shared" si="188"/>
        <v>28.81833333333333</v>
      </c>
      <c r="CV83" s="20">
        <f t="shared" si="189"/>
        <v>0.33994444444444444</v>
      </c>
      <c r="CW83" s="20">
        <f t="shared" si="190"/>
        <v>4.695225637154141</v>
      </c>
      <c r="CX83" s="20">
        <f t="shared" si="191"/>
        <v>6.836666666666666</v>
      </c>
      <c r="CY83" s="20">
        <f t="shared" si="192"/>
        <v>5.00943171380937</v>
      </c>
      <c r="CZ83" s="20">
        <f t="shared" si="193"/>
        <v>11.846098380476034</v>
      </c>
      <c r="DA83" s="43">
        <f t="shared" si="194"/>
        <v>6.456098380476035</v>
      </c>
      <c r="DB83" s="20">
        <v>5.39</v>
      </c>
      <c r="DC83" s="43">
        <f t="shared" si="195"/>
        <v>2.4800000000000004</v>
      </c>
      <c r="DD83" s="50">
        <v>7.87</v>
      </c>
    </row>
    <row r="84" spans="1:108" ht="12.75">
      <c r="A84" s="41" t="s">
        <v>92</v>
      </c>
      <c r="B84" s="20">
        <v>25.64</v>
      </c>
      <c r="C84" s="20">
        <v>31.3</v>
      </c>
      <c r="D84" s="20">
        <v>29.675</v>
      </c>
      <c r="E84" s="20"/>
      <c r="F84" s="20">
        <v>35.76</v>
      </c>
      <c r="G84" s="20">
        <v>26.775</v>
      </c>
      <c r="H84" s="20"/>
      <c r="I84" s="42"/>
      <c r="J84" s="20">
        <v>42.99</v>
      </c>
      <c r="K84" s="20">
        <v>25.38</v>
      </c>
      <c r="L84" s="20">
        <v>24.75</v>
      </c>
      <c r="M84" s="43">
        <v>23.98</v>
      </c>
      <c r="N84" s="20">
        <v>22.39</v>
      </c>
      <c r="O84" s="20">
        <v>22.5</v>
      </c>
      <c r="P84" s="20">
        <v>28.15</v>
      </c>
      <c r="Q84" s="41"/>
      <c r="R84" s="21">
        <v>0.26733333333333337</v>
      </c>
      <c r="S84" s="21">
        <v>0.5</v>
      </c>
      <c r="T84" s="30">
        <v>0.322</v>
      </c>
      <c r="U84" s="21"/>
      <c r="V84" s="21">
        <v>0.465</v>
      </c>
      <c r="W84" s="21">
        <v>0.28</v>
      </c>
      <c r="X84" s="21"/>
      <c r="Y84" s="30"/>
      <c r="Z84" s="21">
        <v>0.53</v>
      </c>
      <c r="AA84" s="21">
        <v>0.3</v>
      </c>
      <c r="AB84" s="21">
        <v>0.25</v>
      </c>
      <c r="AC84" s="21">
        <v>0.335</v>
      </c>
      <c r="AD84" s="22">
        <v>0.255</v>
      </c>
      <c r="AE84" s="22">
        <v>0.2</v>
      </c>
      <c r="AF84" s="21">
        <v>0.375</v>
      </c>
      <c r="AG84" s="20"/>
      <c r="AH84" s="20">
        <f t="shared" si="155"/>
        <v>4.170566822672908</v>
      </c>
      <c r="AI84" s="20">
        <f t="shared" si="156"/>
        <v>6.3897763578274756</v>
      </c>
      <c r="AJ84" s="20">
        <f t="shared" si="156"/>
        <v>4.340353833192924</v>
      </c>
      <c r="AK84" s="20"/>
      <c r="AL84" s="20">
        <f t="shared" si="157"/>
        <v>5.201342281879195</v>
      </c>
      <c r="AM84" s="20">
        <f t="shared" si="158"/>
        <v>4.1830065359477135</v>
      </c>
      <c r="AN84" s="20"/>
      <c r="AO84" s="20"/>
      <c r="AP84" s="20">
        <f t="shared" si="159"/>
        <v>4.931379390555943</v>
      </c>
      <c r="AQ84" s="20">
        <f t="shared" si="160"/>
        <v>4.728132387706856</v>
      </c>
      <c r="AR84" s="20">
        <f t="shared" si="161"/>
        <v>4.040404040404041</v>
      </c>
      <c r="AS84" s="20">
        <f t="shared" si="162"/>
        <v>5.587989991659716</v>
      </c>
      <c r="AT84" s="20">
        <f t="shared" si="163"/>
        <v>4.555605180884323</v>
      </c>
      <c r="AU84" s="20">
        <f t="shared" si="164"/>
        <v>3.5555555555555554</v>
      </c>
      <c r="AV84" s="20">
        <f t="shared" si="165"/>
        <v>5.328596802841918</v>
      </c>
      <c r="AW84" s="20"/>
      <c r="AX84" s="20">
        <v>7.7</v>
      </c>
      <c r="AY84" s="20">
        <v>2</v>
      </c>
      <c r="AZ84" s="20">
        <v>10.19</v>
      </c>
      <c r="BA84" s="20"/>
      <c r="BB84" s="20">
        <v>7.5</v>
      </c>
      <c r="BC84" s="20">
        <v>6.85</v>
      </c>
      <c r="BD84" s="20"/>
      <c r="BE84" s="20"/>
      <c r="BF84" s="20">
        <v>6.79</v>
      </c>
      <c r="BG84" s="20">
        <v>4.63</v>
      </c>
      <c r="BH84" s="20">
        <v>8.78</v>
      </c>
      <c r="BI84" s="20">
        <v>6.64</v>
      </c>
      <c r="BJ84" s="20">
        <v>7.71</v>
      </c>
      <c r="BK84" s="20">
        <v>5.49</v>
      </c>
      <c r="BL84" s="20">
        <v>6.56</v>
      </c>
      <c r="BO84" s="20">
        <f t="shared" si="166"/>
        <v>4.491700468018721</v>
      </c>
      <c r="BP84" s="20">
        <f t="shared" si="167"/>
        <v>6.517571884984025</v>
      </c>
      <c r="BQ84" s="20">
        <f t="shared" si="167"/>
        <v>4.782635888795284</v>
      </c>
      <c r="BR84" s="20"/>
      <c r="BS84" s="20">
        <f t="shared" si="168"/>
        <v>5.591442953020135</v>
      </c>
      <c r="BT84" s="20">
        <f t="shared" si="169"/>
        <v>4.469542483660132</v>
      </c>
      <c r="BU84" s="20"/>
      <c r="BV84" s="20"/>
      <c r="BW84" s="20">
        <f t="shared" si="170"/>
        <v>5.266220051174692</v>
      </c>
      <c r="BX84" s="20">
        <f t="shared" si="171"/>
        <v>4.947044917257684</v>
      </c>
      <c r="BY84" s="20">
        <f t="shared" si="172"/>
        <v>4.3951515151515155</v>
      </c>
      <c r="BZ84" s="20">
        <f t="shared" si="173"/>
        <v>5.959032527105922</v>
      </c>
      <c r="CA84" s="20">
        <f t="shared" si="174"/>
        <v>4.906842340330504</v>
      </c>
      <c r="CB84" s="20">
        <f t="shared" si="175"/>
        <v>3.750755555555555</v>
      </c>
      <c r="CC84" s="20">
        <f t="shared" si="176"/>
        <v>5.678152753108348</v>
      </c>
      <c r="CE84" s="20">
        <f t="shared" si="177"/>
        <v>12.191700468018722</v>
      </c>
      <c r="CF84" s="20">
        <f t="shared" si="178"/>
        <v>8.517571884984026</v>
      </c>
      <c r="CG84" s="20">
        <f t="shared" si="178"/>
        <v>14.972635888795283</v>
      </c>
      <c r="CH84" s="20"/>
      <c r="CI84" s="20">
        <f t="shared" si="179"/>
        <v>13.091442953020135</v>
      </c>
      <c r="CJ84" s="20">
        <f t="shared" si="180"/>
        <v>11.319542483660133</v>
      </c>
      <c r="CK84" s="20"/>
      <c r="CL84" s="20"/>
      <c r="CM84" s="20">
        <f t="shared" si="181"/>
        <v>12.05622005117469</v>
      </c>
      <c r="CN84" s="20">
        <f t="shared" si="182"/>
        <v>9.577044917257684</v>
      </c>
      <c r="CO84" s="20">
        <f t="shared" si="183"/>
        <v>13.175151515151516</v>
      </c>
      <c r="CP84" s="20">
        <f t="shared" si="184"/>
        <v>12.599032527105923</v>
      </c>
      <c r="CQ84" s="20">
        <f t="shared" si="185"/>
        <v>12.616842340330503</v>
      </c>
      <c r="CR84" s="20">
        <f t="shared" si="186"/>
        <v>9.240755555555555</v>
      </c>
      <c r="CS84" s="20">
        <f t="shared" si="187"/>
        <v>12.238152753108348</v>
      </c>
      <c r="CU84" s="20">
        <f t="shared" si="188"/>
        <v>28.274166666666662</v>
      </c>
      <c r="CV84" s="20">
        <f t="shared" si="189"/>
        <v>0.33994444444444444</v>
      </c>
      <c r="CW84" s="20">
        <f t="shared" si="190"/>
        <v>4.751059098427381</v>
      </c>
      <c r="CX84" s="20">
        <f t="shared" si="191"/>
        <v>6.736666666666667</v>
      </c>
      <c r="CY84" s="20">
        <f t="shared" si="192"/>
        <v>5.06300777818021</v>
      </c>
      <c r="CZ84" s="20">
        <f t="shared" si="193"/>
        <v>11.799674444846877</v>
      </c>
      <c r="DA84" s="43">
        <f t="shared" si="194"/>
        <v>6.379674444846877</v>
      </c>
      <c r="DB84" s="20">
        <v>5.42</v>
      </c>
      <c r="DC84" s="43">
        <f t="shared" si="195"/>
        <v>2.710000000000001</v>
      </c>
      <c r="DD84" s="50">
        <v>8.13</v>
      </c>
    </row>
    <row r="85" spans="1:108" ht="12.75">
      <c r="A85" s="41" t="s">
        <v>93</v>
      </c>
      <c r="B85" s="20">
        <v>22</v>
      </c>
      <c r="C85" s="20">
        <v>29.4</v>
      </c>
      <c r="D85" s="20">
        <v>30.56</v>
      </c>
      <c r="E85" s="20"/>
      <c r="F85" s="20">
        <v>38</v>
      </c>
      <c r="G85" s="20">
        <v>26.55</v>
      </c>
      <c r="H85" s="20"/>
      <c r="I85" s="42"/>
      <c r="J85" s="20">
        <v>42.17</v>
      </c>
      <c r="K85" s="20">
        <v>25.75</v>
      </c>
      <c r="L85" s="20">
        <v>23.4</v>
      </c>
      <c r="M85" s="43">
        <v>23.9</v>
      </c>
      <c r="N85" s="20">
        <v>21.13</v>
      </c>
      <c r="O85" s="20">
        <v>22.21</v>
      </c>
      <c r="P85" s="20">
        <v>28.28</v>
      </c>
      <c r="Q85" s="41"/>
      <c r="R85" s="21">
        <v>0.26733333333333337</v>
      </c>
      <c r="S85" s="21">
        <v>0.5</v>
      </c>
      <c r="T85" s="30">
        <v>0.322</v>
      </c>
      <c r="U85" s="21"/>
      <c r="V85" s="21">
        <v>0.465</v>
      </c>
      <c r="W85" s="21">
        <v>0.28</v>
      </c>
      <c r="X85" s="21"/>
      <c r="Y85" s="30"/>
      <c r="Z85" s="21">
        <v>0.53</v>
      </c>
      <c r="AA85" s="21">
        <v>0.3</v>
      </c>
      <c r="AB85" s="21">
        <v>0.25</v>
      </c>
      <c r="AC85" s="21">
        <v>0.335</v>
      </c>
      <c r="AD85" s="22">
        <v>0.255</v>
      </c>
      <c r="AE85" s="22">
        <v>0.2</v>
      </c>
      <c r="AF85" s="21">
        <v>0.375</v>
      </c>
      <c r="AG85" s="20"/>
      <c r="AH85" s="20">
        <f t="shared" si="155"/>
        <v>4.860606060606061</v>
      </c>
      <c r="AI85" s="20">
        <f t="shared" si="156"/>
        <v>6.802721088435375</v>
      </c>
      <c r="AJ85" s="20">
        <f t="shared" si="156"/>
        <v>4.214659685863875</v>
      </c>
      <c r="AK85" s="20"/>
      <c r="AL85" s="20">
        <f t="shared" si="157"/>
        <v>4.894736842105263</v>
      </c>
      <c r="AM85" s="20">
        <f t="shared" si="158"/>
        <v>4.218455743879473</v>
      </c>
      <c r="AN85" s="20"/>
      <c r="AO85" s="20"/>
      <c r="AP85" s="20">
        <f t="shared" si="159"/>
        <v>5.027270571496325</v>
      </c>
      <c r="AQ85" s="20">
        <f t="shared" si="160"/>
        <v>4.660194174757281</v>
      </c>
      <c r="AR85" s="20">
        <f t="shared" si="161"/>
        <v>4.273504273504273</v>
      </c>
      <c r="AS85" s="20">
        <f t="shared" si="162"/>
        <v>5.606694560669457</v>
      </c>
      <c r="AT85" s="20">
        <f t="shared" si="163"/>
        <v>4.827259820160909</v>
      </c>
      <c r="AU85" s="20">
        <f t="shared" si="164"/>
        <v>3.6019810895992794</v>
      </c>
      <c r="AV85" s="20">
        <f t="shared" si="165"/>
        <v>5.304101838755304</v>
      </c>
      <c r="AW85" s="20"/>
      <c r="AX85" s="20">
        <v>8.42</v>
      </c>
      <c r="AY85" s="20">
        <v>2</v>
      </c>
      <c r="AZ85" s="20">
        <v>10.19</v>
      </c>
      <c r="BA85" s="20"/>
      <c r="BB85" s="20">
        <v>7.5</v>
      </c>
      <c r="BC85" s="20">
        <v>6.85</v>
      </c>
      <c r="BD85" s="20"/>
      <c r="BE85" s="20"/>
      <c r="BF85" s="20">
        <v>6.79</v>
      </c>
      <c r="BG85" s="20">
        <v>4.9</v>
      </c>
      <c r="BH85" s="20">
        <v>8.75</v>
      </c>
      <c r="BI85" s="20">
        <v>6.55</v>
      </c>
      <c r="BJ85" s="20">
        <v>8</v>
      </c>
      <c r="BK85" s="20">
        <v>5.49</v>
      </c>
      <c r="BL85" s="20">
        <v>6.86</v>
      </c>
      <c r="BO85" s="20">
        <f t="shared" si="166"/>
        <v>5.269869090909092</v>
      </c>
      <c r="BP85" s="20">
        <f t="shared" si="167"/>
        <v>6.938775510204082</v>
      </c>
      <c r="BQ85" s="20">
        <f t="shared" si="167"/>
        <v>4.644133507853405</v>
      </c>
      <c r="BR85" s="20"/>
      <c r="BS85" s="20">
        <f t="shared" si="168"/>
        <v>5.261842105263157</v>
      </c>
      <c r="BT85" s="20">
        <f t="shared" si="169"/>
        <v>4.507419962335217</v>
      </c>
      <c r="BU85" s="20"/>
      <c r="BV85" s="20"/>
      <c r="BW85" s="20">
        <f t="shared" si="170"/>
        <v>5.368622243300925</v>
      </c>
      <c r="BX85" s="20">
        <f t="shared" si="171"/>
        <v>4.888543689320388</v>
      </c>
      <c r="BY85" s="20">
        <f t="shared" si="172"/>
        <v>4.647435897435897</v>
      </c>
      <c r="BZ85" s="20">
        <f t="shared" si="173"/>
        <v>5.9739330543933065</v>
      </c>
      <c r="CA85" s="20">
        <f t="shared" si="174"/>
        <v>5.213440605773782</v>
      </c>
      <c r="CB85" s="20">
        <f t="shared" si="175"/>
        <v>3.7997298514182796</v>
      </c>
      <c r="CC85" s="20">
        <f t="shared" si="176"/>
        <v>5.667963224893917</v>
      </c>
      <c r="CE85" s="20">
        <f t="shared" si="177"/>
        <v>13.689869090909092</v>
      </c>
      <c r="CF85" s="20">
        <f t="shared" si="178"/>
        <v>8.938775510204081</v>
      </c>
      <c r="CG85" s="20">
        <f t="shared" si="178"/>
        <v>14.834133507853405</v>
      </c>
      <c r="CH85" s="20"/>
      <c r="CI85" s="20">
        <f t="shared" si="179"/>
        <v>12.761842105263156</v>
      </c>
      <c r="CJ85" s="20">
        <f t="shared" si="180"/>
        <v>11.357419962335218</v>
      </c>
      <c r="CK85" s="20"/>
      <c r="CL85" s="20"/>
      <c r="CM85" s="20">
        <f t="shared" si="181"/>
        <v>12.158622243300925</v>
      </c>
      <c r="CN85" s="20">
        <f t="shared" si="182"/>
        <v>9.788543689320388</v>
      </c>
      <c r="CO85" s="20">
        <f t="shared" si="183"/>
        <v>13.397435897435898</v>
      </c>
      <c r="CP85" s="20">
        <f t="shared" si="184"/>
        <v>12.523933054393307</v>
      </c>
      <c r="CQ85" s="20">
        <f t="shared" si="185"/>
        <v>13.213440605773782</v>
      </c>
      <c r="CR85" s="20">
        <f t="shared" si="186"/>
        <v>9.28972985141828</v>
      </c>
      <c r="CS85" s="20">
        <f t="shared" si="187"/>
        <v>12.527963224893917</v>
      </c>
      <c r="CU85" s="20">
        <f t="shared" si="188"/>
        <v>27.77916666666667</v>
      </c>
      <c r="CV85" s="20">
        <f t="shared" si="189"/>
        <v>0.33994444444444444</v>
      </c>
      <c r="CW85" s="20">
        <f t="shared" si="190"/>
        <v>4.857682145819406</v>
      </c>
      <c r="CX85" s="20">
        <f t="shared" si="191"/>
        <v>6.858333333333332</v>
      </c>
      <c r="CY85" s="20">
        <f t="shared" si="192"/>
        <v>5.1818090619251205</v>
      </c>
      <c r="CZ85" s="20">
        <f t="shared" si="193"/>
        <v>12.040142395258455</v>
      </c>
      <c r="DA85" s="43">
        <f t="shared" si="194"/>
        <v>7.150142395258455</v>
      </c>
      <c r="DB85" s="20">
        <v>4.89</v>
      </c>
      <c r="DC85" s="43">
        <f t="shared" si="195"/>
        <v>3.13</v>
      </c>
      <c r="DD85" s="48">
        <v>8.02</v>
      </c>
    </row>
    <row r="86" spans="1:108" ht="12.75">
      <c r="A86" s="41" t="s">
        <v>94</v>
      </c>
      <c r="B86" s="20">
        <v>23.66</v>
      </c>
      <c r="C86" s="20">
        <v>28.1</v>
      </c>
      <c r="D86" s="20">
        <v>29.225</v>
      </c>
      <c r="E86" s="20"/>
      <c r="F86" s="20">
        <v>37.32</v>
      </c>
      <c r="G86" s="20">
        <v>27.7</v>
      </c>
      <c r="H86" s="20"/>
      <c r="I86" s="42"/>
      <c r="J86" s="20">
        <v>41.45</v>
      </c>
      <c r="K86" s="20">
        <v>27.02</v>
      </c>
      <c r="L86" s="20">
        <v>23.16</v>
      </c>
      <c r="M86" s="43">
        <v>22.75</v>
      </c>
      <c r="N86" s="20">
        <v>21.2</v>
      </c>
      <c r="O86" s="20">
        <v>21.85</v>
      </c>
      <c r="P86" s="20">
        <v>27.31</v>
      </c>
      <c r="Q86" s="41"/>
      <c r="R86" s="21">
        <v>0.26733333333333337</v>
      </c>
      <c r="S86" s="21">
        <v>0.5</v>
      </c>
      <c r="T86" s="30">
        <v>0.322</v>
      </c>
      <c r="U86" s="21"/>
      <c r="V86" s="21">
        <v>0.465</v>
      </c>
      <c r="W86" s="21">
        <v>0.28</v>
      </c>
      <c r="X86" s="21"/>
      <c r="Y86" s="30"/>
      <c r="Z86" s="21">
        <v>0.53</v>
      </c>
      <c r="AA86" s="21">
        <v>0.3</v>
      </c>
      <c r="AB86" s="21">
        <v>0.25</v>
      </c>
      <c r="AC86" s="21">
        <v>0.335</v>
      </c>
      <c r="AD86" s="22">
        <v>0.265</v>
      </c>
      <c r="AE86" s="22">
        <v>0.2</v>
      </c>
      <c r="AF86" s="21">
        <v>0.375</v>
      </c>
      <c r="AG86" s="20"/>
      <c r="AH86" s="20">
        <f t="shared" si="155"/>
        <v>4.519582981121443</v>
      </c>
      <c r="AI86" s="20">
        <f t="shared" si="156"/>
        <v>7.117437722419928</v>
      </c>
      <c r="AJ86" s="20">
        <f t="shared" si="156"/>
        <v>4.407185628742515</v>
      </c>
      <c r="AK86" s="20"/>
      <c r="AL86" s="20">
        <f t="shared" si="157"/>
        <v>4.983922829581994</v>
      </c>
      <c r="AM86" s="20">
        <f t="shared" si="158"/>
        <v>4.04332129963899</v>
      </c>
      <c r="AN86" s="20"/>
      <c r="AO86" s="20"/>
      <c r="AP86" s="20">
        <f t="shared" si="159"/>
        <v>5.1145958986731</v>
      </c>
      <c r="AQ86" s="20">
        <f t="shared" si="160"/>
        <v>4.441154700222058</v>
      </c>
      <c r="AR86" s="20">
        <f t="shared" si="161"/>
        <v>4.317789291882556</v>
      </c>
      <c r="AS86" s="20">
        <f t="shared" si="162"/>
        <v>5.8901098901098905</v>
      </c>
      <c r="AT86" s="20">
        <f t="shared" si="163"/>
        <v>5</v>
      </c>
      <c r="AU86" s="20">
        <f t="shared" si="164"/>
        <v>3.6613272311212812</v>
      </c>
      <c r="AV86" s="20">
        <f t="shared" si="165"/>
        <v>5.49249359209081</v>
      </c>
      <c r="AW86" s="20"/>
      <c r="AX86" s="20">
        <v>8.42</v>
      </c>
      <c r="AY86" s="20">
        <v>4</v>
      </c>
      <c r="AZ86" s="20">
        <v>10.19</v>
      </c>
      <c r="BA86" s="20"/>
      <c r="BB86" s="20">
        <v>7.5</v>
      </c>
      <c r="BC86" s="20">
        <v>6.79</v>
      </c>
      <c r="BD86" s="20"/>
      <c r="BE86" s="20"/>
      <c r="BF86" s="20">
        <v>6.77</v>
      </c>
      <c r="BG86" s="20">
        <v>5.13</v>
      </c>
      <c r="BH86" s="20">
        <v>8.67</v>
      </c>
      <c r="BI86" s="20">
        <v>6.44</v>
      </c>
      <c r="BJ86" s="20">
        <v>8.83</v>
      </c>
      <c r="BK86" s="20">
        <v>5.38</v>
      </c>
      <c r="BL86" s="20">
        <v>8.05</v>
      </c>
      <c r="BO86" s="20">
        <f t="shared" si="166"/>
        <v>4.9001318681318695</v>
      </c>
      <c r="BP86" s="20">
        <f t="shared" si="167"/>
        <v>7.402135231316725</v>
      </c>
      <c r="BQ86" s="20">
        <f t="shared" si="167"/>
        <v>4.856277844311378</v>
      </c>
      <c r="BR86" s="20"/>
      <c r="BS86" s="20">
        <f t="shared" si="168"/>
        <v>5.357717041800643</v>
      </c>
      <c r="BT86" s="20">
        <f t="shared" si="169"/>
        <v>4.317862815884477</v>
      </c>
      <c r="BU86" s="20"/>
      <c r="BV86" s="20"/>
      <c r="BW86" s="20">
        <f t="shared" si="170"/>
        <v>5.4608540410132695</v>
      </c>
      <c r="BX86" s="20">
        <f t="shared" si="171"/>
        <v>4.668985936343449</v>
      </c>
      <c r="BY86" s="20">
        <f t="shared" si="172"/>
        <v>4.692141623488773</v>
      </c>
      <c r="BZ86" s="20">
        <f t="shared" si="173"/>
        <v>6.269432967032968</v>
      </c>
      <c r="CA86" s="20">
        <f t="shared" si="174"/>
        <v>5.4415000000000004</v>
      </c>
      <c r="CB86" s="20">
        <f t="shared" si="175"/>
        <v>3.858306636155606</v>
      </c>
      <c r="CC86" s="20">
        <f t="shared" si="176"/>
        <v>5.93463932625412</v>
      </c>
      <c r="CE86" s="20">
        <f t="shared" si="177"/>
        <v>13.32013186813187</v>
      </c>
      <c r="CF86" s="20">
        <f t="shared" si="178"/>
        <v>11.402135231316725</v>
      </c>
      <c r="CG86" s="20">
        <f t="shared" si="178"/>
        <v>15.046277844311376</v>
      </c>
      <c r="CH86" s="20"/>
      <c r="CI86" s="20">
        <f t="shared" si="179"/>
        <v>12.857717041800644</v>
      </c>
      <c r="CJ86" s="20">
        <f t="shared" si="180"/>
        <v>11.107862815884477</v>
      </c>
      <c r="CK86" s="20"/>
      <c r="CL86" s="20"/>
      <c r="CM86" s="20">
        <f t="shared" si="181"/>
        <v>12.23085404101327</v>
      </c>
      <c r="CN86" s="20">
        <f t="shared" si="182"/>
        <v>9.798985936343449</v>
      </c>
      <c r="CO86" s="20">
        <f t="shared" si="183"/>
        <v>13.362141623488773</v>
      </c>
      <c r="CP86" s="20">
        <f t="shared" si="184"/>
        <v>12.709432967032967</v>
      </c>
      <c r="CQ86" s="20">
        <f t="shared" si="185"/>
        <v>14.2715</v>
      </c>
      <c r="CR86" s="20">
        <f t="shared" si="186"/>
        <v>9.238306636155606</v>
      </c>
      <c r="CS86" s="20">
        <f t="shared" si="187"/>
        <v>13.984639326254122</v>
      </c>
      <c r="CU86" s="20">
        <f t="shared" si="188"/>
        <v>27.562083333333334</v>
      </c>
      <c r="CV86" s="20">
        <f t="shared" si="189"/>
        <v>0.34077777777777785</v>
      </c>
      <c r="CW86" s="20">
        <f t="shared" si="190"/>
        <v>4.915743422133714</v>
      </c>
      <c r="CX86" s="20">
        <f t="shared" si="191"/>
        <v>7.180833333333333</v>
      </c>
      <c r="CY86" s="20">
        <f t="shared" si="192"/>
        <v>5.263332110977773</v>
      </c>
      <c r="CZ86" s="20">
        <f t="shared" si="193"/>
        <v>12.444165444311105</v>
      </c>
      <c r="DA86" s="43">
        <f t="shared" si="194"/>
        <v>7.174165444311106</v>
      </c>
      <c r="DB86" s="20">
        <v>5.27</v>
      </c>
      <c r="DC86" s="43">
        <f t="shared" si="195"/>
        <v>2.54</v>
      </c>
      <c r="DD86" s="51">
        <v>7.81</v>
      </c>
    </row>
    <row r="87" spans="1:108" ht="12.75">
      <c r="A87" s="41" t="s">
        <v>95</v>
      </c>
      <c r="B87" s="20">
        <v>25.2</v>
      </c>
      <c r="C87" s="20">
        <v>30.36</v>
      </c>
      <c r="D87" s="20">
        <v>30.05</v>
      </c>
      <c r="E87" s="20"/>
      <c r="F87" s="20">
        <v>40.6</v>
      </c>
      <c r="G87" s="20">
        <v>28.2</v>
      </c>
      <c r="H87" s="20"/>
      <c r="I87" s="42"/>
      <c r="J87" s="20">
        <v>45.03</v>
      </c>
      <c r="K87" s="20">
        <v>27.83</v>
      </c>
      <c r="L87" s="20">
        <v>24.55</v>
      </c>
      <c r="M87" s="43">
        <v>25.35</v>
      </c>
      <c r="N87" s="20">
        <v>23.98</v>
      </c>
      <c r="O87" s="20">
        <v>22.56</v>
      </c>
      <c r="P87" s="20">
        <v>27.74</v>
      </c>
      <c r="Q87" s="41"/>
      <c r="R87" s="21">
        <v>0.26733333333333337</v>
      </c>
      <c r="S87" s="21">
        <v>0.5</v>
      </c>
      <c r="T87" s="30">
        <v>0.322</v>
      </c>
      <c r="U87" s="21"/>
      <c r="V87" s="21">
        <v>0.465</v>
      </c>
      <c r="W87" s="21">
        <v>0.28</v>
      </c>
      <c r="X87" s="21"/>
      <c r="Y87" s="30"/>
      <c r="Z87" s="21">
        <v>0.53</v>
      </c>
      <c r="AA87" s="21">
        <v>0.3</v>
      </c>
      <c r="AB87" s="21">
        <v>0.25</v>
      </c>
      <c r="AC87" s="21">
        <v>0.335</v>
      </c>
      <c r="AD87" s="22">
        <v>0.265</v>
      </c>
      <c r="AE87" s="22">
        <v>0.2</v>
      </c>
      <c r="AF87" s="21">
        <v>0.375</v>
      </c>
      <c r="AG87" s="20"/>
      <c r="AH87" s="20">
        <f t="shared" si="155"/>
        <v>4.243386243386245</v>
      </c>
      <c r="AI87" s="20">
        <f t="shared" si="156"/>
        <v>6.587615283267457</v>
      </c>
      <c r="AJ87" s="20">
        <f t="shared" si="156"/>
        <v>4.286189683860234</v>
      </c>
      <c r="AK87" s="20"/>
      <c r="AL87" s="20">
        <f t="shared" si="157"/>
        <v>4.58128078817734</v>
      </c>
      <c r="AM87" s="20">
        <f t="shared" si="158"/>
        <v>3.9716312056737593</v>
      </c>
      <c r="AN87" s="20"/>
      <c r="AO87" s="20"/>
      <c r="AP87" s="20">
        <f t="shared" si="159"/>
        <v>4.707972462802576</v>
      </c>
      <c r="AQ87" s="20">
        <f t="shared" si="160"/>
        <v>4.311893639956882</v>
      </c>
      <c r="AR87" s="20">
        <f t="shared" si="161"/>
        <v>4.0733197556008145</v>
      </c>
      <c r="AS87" s="20">
        <f t="shared" si="162"/>
        <v>5.285996055226824</v>
      </c>
      <c r="AT87" s="20">
        <f t="shared" si="163"/>
        <v>4.420350291909925</v>
      </c>
      <c r="AU87" s="20">
        <f t="shared" si="164"/>
        <v>3.546099290780142</v>
      </c>
      <c r="AV87" s="20">
        <f t="shared" si="165"/>
        <v>5.407354001441961</v>
      </c>
      <c r="AW87" s="20"/>
      <c r="AX87" s="20">
        <v>8.42</v>
      </c>
      <c r="AY87" s="20">
        <v>4</v>
      </c>
      <c r="AZ87" s="20">
        <v>10.27</v>
      </c>
      <c r="BA87" s="20"/>
      <c r="BB87" s="20">
        <v>7.5</v>
      </c>
      <c r="BC87" s="20">
        <v>6.79</v>
      </c>
      <c r="BD87" s="20"/>
      <c r="BE87" s="20"/>
      <c r="BF87" s="20">
        <v>7.05</v>
      </c>
      <c r="BG87" s="20">
        <v>5.13</v>
      </c>
      <c r="BH87" s="20">
        <v>8.67</v>
      </c>
      <c r="BI87" s="20">
        <v>6.32</v>
      </c>
      <c r="BJ87" s="20">
        <v>8</v>
      </c>
      <c r="BK87" s="20">
        <v>5.49</v>
      </c>
      <c r="BL87" s="20">
        <v>8.05</v>
      </c>
      <c r="BO87" s="20">
        <f t="shared" si="166"/>
        <v>4.600679365079366</v>
      </c>
      <c r="BP87" s="20">
        <f t="shared" si="167"/>
        <v>6.851119894598155</v>
      </c>
      <c r="BQ87" s="20">
        <f t="shared" si="167"/>
        <v>4.7263813643926795</v>
      </c>
      <c r="BR87" s="20"/>
      <c r="BS87" s="20">
        <f t="shared" si="168"/>
        <v>4.924876847290641</v>
      </c>
      <c r="BT87" s="20">
        <f t="shared" si="169"/>
        <v>4.241304964539008</v>
      </c>
      <c r="BU87" s="20"/>
      <c r="BV87" s="20"/>
      <c r="BW87" s="20">
        <f t="shared" si="170"/>
        <v>5.0398845214301575</v>
      </c>
      <c r="BX87" s="20">
        <f t="shared" si="171"/>
        <v>4.533093783686669</v>
      </c>
      <c r="BY87" s="20">
        <f t="shared" si="172"/>
        <v>4.426476578411405</v>
      </c>
      <c r="BZ87" s="20">
        <f t="shared" si="173"/>
        <v>5.620071005917159</v>
      </c>
      <c r="CA87" s="20">
        <f t="shared" si="174"/>
        <v>4.773978315262719</v>
      </c>
      <c r="CB87" s="20">
        <f t="shared" si="175"/>
        <v>3.7407801418439717</v>
      </c>
      <c r="CC87" s="20">
        <f t="shared" si="176"/>
        <v>5.842645998558039</v>
      </c>
      <c r="CE87" s="20">
        <f t="shared" si="177"/>
        <v>13.020679365079367</v>
      </c>
      <c r="CF87" s="20">
        <f t="shared" si="178"/>
        <v>10.851119894598156</v>
      </c>
      <c r="CG87" s="20">
        <f t="shared" si="178"/>
        <v>14.996381364392679</v>
      </c>
      <c r="CH87" s="20"/>
      <c r="CI87" s="20">
        <f t="shared" si="179"/>
        <v>12.42487684729064</v>
      </c>
      <c r="CJ87" s="20">
        <f t="shared" si="180"/>
        <v>11.031304964539007</v>
      </c>
      <c r="CK87" s="20"/>
      <c r="CL87" s="20"/>
      <c r="CM87" s="20">
        <f t="shared" si="181"/>
        <v>12.089884521430157</v>
      </c>
      <c r="CN87" s="20">
        <f t="shared" si="182"/>
        <v>9.66309378368667</v>
      </c>
      <c r="CO87" s="20">
        <f t="shared" si="183"/>
        <v>13.096476578411405</v>
      </c>
      <c r="CP87" s="20">
        <f t="shared" si="184"/>
        <v>11.940071005917158</v>
      </c>
      <c r="CQ87" s="20">
        <f t="shared" si="185"/>
        <v>12.773978315262719</v>
      </c>
      <c r="CR87" s="20">
        <f t="shared" si="186"/>
        <v>9.230780141843972</v>
      </c>
      <c r="CS87" s="20">
        <f t="shared" si="187"/>
        <v>13.89264599855804</v>
      </c>
      <c r="CU87" s="20">
        <f t="shared" si="188"/>
        <v>29.287500000000005</v>
      </c>
      <c r="CV87" s="20">
        <f t="shared" si="189"/>
        <v>0.34077777777777785</v>
      </c>
      <c r="CW87" s="20">
        <f t="shared" si="190"/>
        <v>4.6185907251736795</v>
      </c>
      <c r="CX87" s="20">
        <f t="shared" si="191"/>
        <v>7.140833333333333</v>
      </c>
      <c r="CY87" s="20">
        <f t="shared" si="192"/>
        <v>4.943441065084164</v>
      </c>
      <c r="CZ87" s="20">
        <f t="shared" si="193"/>
        <v>12.084274398417499</v>
      </c>
      <c r="DA87" s="43">
        <f t="shared" si="194"/>
        <v>6.604274398417498</v>
      </c>
      <c r="DB87" s="20">
        <v>5.48</v>
      </c>
      <c r="DC87" s="43">
        <f t="shared" si="195"/>
        <v>2.58</v>
      </c>
      <c r="DD87" s="31">
        <v>8.06</v>
      </c>
    </row>
    <row r="88" spans="1:108" ht="12.75">
      <c r="A88" s="41" t="s">
        <v>96</v>
      </c>
      <c r="B88" s="20">
        <v>26.66</v>
      </c>
      <c r="C88" s="20">
        <v>29.81</v>
      </c>
      <c r="D88" s="20">
        <v>29.435</v>
      </c>
      <c r="E88" s="20"/>
      <c r="F88" s="20">
        <v>37.84</v>
      </c>
      <c r="G88" s="20">
        <v>26.805</v>
      </c>
      <c r="H88" s="20"/>
      <c r="I88" s="42"/>
      <c r="J88" s="20">
        <v>43.7</v>
      </c>
      <c r="K88" s="20">
        <v>26.96</v>
      </c>
      <c r="L88" s="20">
        <v>23.95</v>
      </c>
      <c r="M88" s="43">
        <v>24.65</v>
      </c>
      <c r="N88" s="20">
        <v>23.85</v>
      </c>
      <c r="O88" s="20">
        <v>22.6</v>
      </c>
      <c r="P88" s="20">
        <v>26.7</v>
      </c>
      <c r="Q88" s="41"/>
      <c r="R88" s="21">
        <v>0.26733333333333337</v>
      </c>
      <c r="S88" s="21">
        <v>0.5</v>
      </c>
      <c r="T88" s="30">
        <v>0.322</v>
      </c>
      <c r="U88" s="21"/>
      <c r="V88" s="21">
        <v>0.465</v>
      </c>
      <c r="W88" s="21">
        <v>0.28</v>
      </c>
      <c r="X88" s="21"/>
      <c r="Y88" s="30"/>
      <c r="Z88" s="21">
        <v>0.545</v>
      </c>
      <c r="AA88" s="21">
        <v>0.3</v>
      </c>
      <c r="AB88" s="21">
        <v>0.25</v>
      </c>
      <c r="AC88" s="21">
        <v>0.335</v>
      </c>
      <c r="AD88" s="22">
        <v>0.265</v>
      </c>
      <c r="AE88" s="22">
        <v>0.2</v>
      </c>
      <c r="AF88" s="21">
        <v>0.375</v>
      </c>
      <c r="AG88" s="20"/>
      <c r="AH88" s="20">
        <f t="shared" si="155"/>
        <v>4.011002750687672</v>
      </c>
      <c r="AI88" s="20">
        <f t="shared" si="156"/>
        <v>6.709158000670916</v>
      </c>
      <c r="AJ88" s="20">
        <f t="shared" si="156"/>
        <v>4.375743162901308</v>
      </c>
      <c r="AK88" s="20"/>
      <c r="AL88" s="20">
        <f t="shared" si="157"/>
        <v>4.915433403805497</v>
      </c>
      <c r="AM88" s="20">
        <f t="shared" si="158"/>
        <v>4.178324939376982</v>
      </c>
      <c r="AN88" s="20"/>
      <c r="AO88" s="20"/>
      <c r="AP88" s="20">
        <f t="shared" si="159"/>
        <v>4.988558352402746</v>
      </c>
      <c r="AQ88" s="20">
        <f t="shared" si="160"/>
        <v>4.451038575667655</v>
      </c>
      <c r="AR88" s="20">
        <f t="shared" si="161"/>
        <v>4.175365344467641</v>
      </c>
      <c r="AS88" s="20">
        <f t="shared" si="162"/>
        <v>5.436105476673428</v>
      </c>
      <c r="AT88" s="20">
        <f t="shared" si="163"/>
        <v>4.444444444444444</v>
      </c>
      <c r="AU88" s="20">
        <f t="shared" si="164"/>
        <v>3.5398230088495573</v>
      </c>
      <c r="AV88" s="20">
        <f t="shared" si="165"/>
        <v>5.617977528089888</v>
      </c>
      <c r="AW88" s="20"/>
      <c r="AX88" s="20">
        <v>8.9</v>
      </c>
      <c r="AY88" s="20">
        <v>4.88</v>
      </c>
      <c r="AZ88" s="20">
        <v>10.27</v>
      </c>
      <c r="BA88" s="20"/>
      <c r="BB88" s="20">
        <v>7.5</v>
      </c>
      <c r="BC88" s="20">
        <v>6.79</v>
      </c>
      <c r="BD88" s="20"/>
      <c r="BE88" s="20"/>
      <c r="BF88" s="20">
        <v>6.77</v>
      </c>
      <c r="BG88" s="20">
        <v>5.67</v>
      </c>
      <c r="BH88" s="20">
        <v>8.67</v>
      </c>
      <c r="BI88" s="20">
        <v>6.32</v>
      </c>
      <c r="BJ88" s="20">
        <v>8</v>
      </c>
      <c r="BK88" s="20">
        <v>4.71</v>
      </c>
      <c r="BL88" s="20">
        <v>8.05</v>
      </c>
      <c r="BO88" s="20">
        <f t="shared" si="166"/>
        <v>4.367981995498875</v>
      </c>
      <c r="BP88" s="20">
        <f t="shared" si="167"/>
        <v>7.036564911103657</v>
      </c>
      <c r="BQ88" s="20">
        <f t="shared" si="167"/>
        <v>4.825131985731272</v>
      </c>
      <c r="BR88" s="20"/>
      <c r="BS88" s="20">
        <f t="shared" si="168"/>
        <v>5.284090909090909</v>
      </c>
      <c r="BT88" s="20">
        <f t="shared" si="169"/>
        <v>4.46203320276068</v>
      </c>
      <c r="BU88" s="20"/>
      <c r="BV88" s="20"/>
      <c r="BW88" s="20">
        <f t="shared" si="170"/>
        <v>5.326283752860412</v>
      </c>
      <c r="BX88" s="20">
        <f t="shared" si="171"/>
        <v>4.703412462908012</v>
      </c>
      <c r="BY88" s="20">
        <f t="shared" si="172"/>
        <v>4.5373695198329855</v>
      </c>
      <c r="BZ88" s="20">
        <f t="shared" si="173"/>
        <v>5.779667342799189</v>
      </c>
      <c r="CA88" s="20">
        <f t="shared" si="174"/>
        <v>4.8</v>
      </c>
      <c r="CB88" s="20">
        <f t="shared" si="175"/>
        <v>3.706548672566371</v>
      </c>
      <c r="CC88" s="20">
        <f t="shared" si="176"/>
        <v>6.070224719101124</v>
      </c>
      <c r="CE88" s="20">
        <f t="shared" si="177"/>
        <v>13.267981995498875</v>
      </c>
      <c r="CF88" s="20">
        <f t="shared" si="178"/>
        <v>11.916564911103656</v>
      </c>
      <c r="CG88" s="20">
        <f t="shared" si="178"/>
        <v>15.095131985731271</v>
      </c>
      <c r="CH88" s="20"/>
      <c r="CI88" s="20">
        <f t="shared" si="179"/>
        <v>12.78409090909091</v>
      </c>
      <c r="CJ88" s="20">
        <f t="shared" si="180"/>
        <v>11.25203320276068</v>
      </c>
      <c r="CK88" s="20"/>
      <c r="CL88" s="20"/>
      <c r="CM88" s="20">
        <f t="shared" si="181"/>
        <v>12.096283752860412</v>
      </c>
      <c r="CN88" s="20">
        <f t="shared" si="182"/>
        <v>10.37341246290801</v>
      </c>
      <c r="CO88" s="20">
        <f t="shared" si="183"/>
        <v>13.207369519832985</v>
      </c>
      <c r="CP88" s="20">
        <f t="shared" si="184"/>
        <v>12.09966734279919</v>
      </c>
      <c r="CQ88" s="20">
        <f t="shared" si="185"/>
        <v>12.8</v>
      </c>
      <c r="CR88" s="20">
        <f t="shared" si="186"/>
        <v>8.416548672566371</v>
      </c>
      <c r="CS88" s="20">
        <f t="shared" si="187"/>
        <v>14.120224719101124</v>
      </c>
      <c r="CU88" s="20">
        <f t="shared" si="188"/>
        <v>28.580000000000002</v>
      </c>
      <c r="CV88" s="20">
        <f t="shared" si="189"/>
        <v>0.3420277777777778</v>
      </c>
      <c r="CW88" s="20">
        <f t="shared" si="190"/>
        <v>4.736914582336477</v>
      </c>
      <c r="CX88" s="20">
        <f t="shared" si="191"/>
        <v>7.210833333333333</v>
      </c>
      <c r="CY88" s="20">
        <f t="shared" si="192"/>
        <v>5.074942456187791</v>
      </c>
      <c r="CZ88" s="20">
        <f t="shared" si="193"/>
        <v>12.285775789521123</v>
      </c>
      <c r="DA88" s="43">
        <f t="shared" si="194"/>
        <v>6.845775789521123</v>
      </c>
      <c r="DB88" s="20">
        <v>5.44</v>
      </c>
      <c r="DC88" s="43">
        <f t="shared" si="195"/>
        <v>2.7700000000000005</v>
      </c>
      <c r="DD88" s="31">
        <v>8.21</v>
      </c>
    </row>
    <row r="89" spans="1:108" ht="12.75">
      <c r="A89" s="41" t="s">
        <v>97</v>
      </c>
      <c r="B89" s="20">
        <v>28.59</v>
      </c>
      <c r="C89" s="20">
        <v>29.01</v>
      </c>
      <c r="D89" s="20">
        <v>29.14</v>
      </c>
      <c r="E89" s="20"/>
      <c r="F89" s="20">
        <v>38.25</v>
      </c>
      <c r="G89" s="20">
        <v>26.555</v>
      </c>
      <c r="H89" s="20"/>
      <c r="I89" s="42"/>
      <c r="J89" s="20">
        <v>44.74</v>
      </c>
      <c r="K89" s="20">
        <v>27.75</v>
      </c>
      <c r="L89" s="20">
        <v>22.32</v>
      </c>
      <c r="M89" s="43">
        <v>25.4</v>
      </c>
      <c r="N89" s="20">
        <v>25</v>
      </c>
      <c r="O89" s="20">
        <v>24.17</v>
      </c>
      <c r="P89" s="20">
        <v>23.65</v>
      </c>
      <c r="Q89" s="41"/>
      <c r="R89" s="21">
        <v>0.27499999999999997</v>
      </c>
      <c r="S89" s="21">
        <v>0.5</v>
      </c>
      <c r="T89" s="30">
        <v>0.322</v>
      </c>
      <c r="U89" s="21"/>
      <c r="V89" s="21">
        <v>0.465</v>
      </c>
      <c r="W89" s="21">
        <v>0.29</v>
      </c>
      <c r="X89" s="21"/>
      <c r="Y89" s="30"/>
      <c r="Z89" s="21">
        <v>0.545</v>
      </c>
      <c r="AA89" s="21">
        <v>0.3</v>
      </c>
      <c r="AB89" s="21">
        <v>0.25</v>
      </c>
      <c r="AC89" s="21">
        <v>0.335</v>
      </c>
      <c r="AD89" s="22">
        <v>0.265</v>
      </c>
      <c r="AE89" s="22">
        <v>0.2</v>
      </c>
      <c r="AF89" s="21">
        <v>0.375</v>
      </c>
      <c r="AG89" s="20"/>
      <c r="AH89" s="20">
        <f t="shared" si="155"/>
        <v>3.84749912556838</v>
      </c>
      <c r="AI89" s="20">
        <f t="shared" si="156"/>
        <v>6.894174422612892</v>
      </c>
      <c r="AJ89" s="20">
        <f t="shared" si="156"/>
        <v>4.420041180507893</v>
      </c>
      <c r="AK89" s="20"/>
      <c r="AL89" s="20">
        <f t="shared" si="157"/>
        <v>4.862745098039215</v>
      </c>
      <c r="AM89" s="20">
        <f t="shared" si="158"/>
        <v>4.368292223686687</v>
      </c>
      <c r="AN89" s="20"/>
      <c r="AO89" s="20"/>
      <c r="AP89" s="20">
        <f t="shared" si="159"/>
        <v>4.8725972284309345</v>
      </c>
      <c r="AQ89" s="20">
        <f t="shared" si="160"/>
        <v>4.324324324324325</v>
      </c>
      <c r="AR89" s="20">
        <f t="shared" si="161"/>
        <v>4.480286738351254</v>
      </c>
      <c r="AS89" s="20">
        <f t="shared" si="162"/>
        <v>5.275590551181103</v>
      </c>
      <c r="AT89" s="20">
        <f t="shared" si="163"/>
        <v>4.24</v>
      </c>
      <c r="AU89" s="20">
        <f t="shared" si="164"/>
        <v>3.3098882912701693</v>
      </c>
      <c r="AV89" s="20">
        <f t="shared" si="165"/>
        <v>6.342494714587739</v>
      </c>
      <c r="AW89" s="20"/>
      <c r="AX89" s="20">
        <v>8.1</v>
      </c>
      <c r="AY89" s="20">
        <v>5.1</v>
      </c>
      <c r="AZ89" s="20">
        <v>10.06</v>
      </c>
      <c r="BA89" s="20"/>
      <c r="BB89" s="20">
        <v>7</v>
      </c>
      <c r="BC89" s="20">
        <v>6.62</v>
      </c>
      <c r="BD89" s="20"/>
      <c r="BE89" s="20"/>
      <c r="BF89" s="20">
        <v>6.77</v>
      </c>
      <c r="BG89" s="20">
        <v>5.67</v>
      </c>
      <c r="BH89" s="20">
        <v>8.33</v>
      </c>
      <c r="BI89" s="20">
        <v>6.39</v>
      </c>
      <c r="BJ89" s="20">
        <v>7.71</v>
      </c>
      <c r="BK89" s="20">
        <v>4.71</v>
      </c>
      <c r="BL89" s="20">
        <v>7.54</v>
      </c>
      <c r="BO89" s="20">
        <f t="shared" si="166"/>
        <v>4.159146554739419</v>
      </c>
      <c r="BP89" s="20">
        <f t="shared" si="167"/>
        <v>7.245777318166149</v>
      </c>
      <c r="BQ89" s="20">
        <f t="shared" si="167"/>
        <v>4.864697323266988</v>
      </c>
      <c r="BR89" s="20"/>
      <c r="BS89" s="20">
        <f t="shared" si="168"/>
        <v>5.203137254901961</v>
      </c>
      <c r="BT89" s="20">
        <f t="shared" si="169"/>
        <v>4.657473168894746</v>
      </c>
      <c r="BU89" s="20"/>
      <c r="BV89" s="20"/>
      <c r="BW89" s="20">
        <f t="shared" si="170"/>
        <v>5.202472060795709</v>
      </c>
      <c r="BX89" s="20">
        <f t="shared" si="171"/>
        <v>4.569513513513514</v>
      </c>
      <c r="BY89" s="20">
        <f t="shared" si="172"/>
        <v>4.853494623655913</v>
      </c>
      <c r="BZ89" s="20">
        <f t="shared" si="173"/>
        <v>5.612700787401575</v>
      </c>
      <c r="CA89" s="20">
        <f t="shared" si="174"/>
        <v>4.566904</v>
      </c>
      <c r="CB89" s="20">
        <f t="shared" si="175"/>
        <v>3.465784029788994</v>
      </c>
      <c r="CC89" s="20">
        <f t="shared" si="176"/>
        <v>6.820718816067654</v>
      </c>
      <c r="CE89" s="20">
        <f t="shared" si="177"/>
        <v>12.259146554739418</v>
      </c>
      <c r="CF89" s="20">
        <f t="shared" si="178"/>
        <v>12.34577731816615</v>
      </c>
      <c r="CG89" s="20">
        <f t="shared" si="178"/>
        <v>14.924697323266988</v>
      </c>
      <c r="CH89" s="20"/>
      <c r="CI89" s="20">
        <f t="shared" si="179"/>
        <v>12.20313725490196</v>
      </c>
      <c r="CJ89" s="20">
        <f t="shared" si="180"/>
        <v>11.277473168894746</v>
      </c>
      <c r="CK89" s="20"/>
      <c r="CL89" s="20"/>
      <c r="CM89" s="20">
        <f t="shared" si="181"/>
        <v>11.97247206079571</v>
      </c>
      <c r="CN89" s="20">
        <f t="shared" si="182"/>
        <v>10.239513513513515</v>
      </c>
      <c r="CO89" s="20">
        <f t="shared" si="183"/>
        <v>13.183494623655914</v>
      </c>
      <c r="CP89" s="20">
        <f t="shared" si="184"/>
        <v>12.002700787401576</v>
      </c>
      <c r="CQ89" s="20">
        <f t="shared" si="185"/>
        <v>12.276904</v>
      </c>
      <c r="CR89" s="20">
        <f t="shared" si="186"/>
        <v>8.175784029788995</v>
      </c>
      <c r="CS89" s="20">
        <f t="shared" si="187"/>
        <v>14.360718816067653</v>
      </c>
      <c r="CU89" s="20">
        <f t="shared" si="188"/>
        <v>28.714583333333334</v>
      </c>
      <c r="CV89" s="20">
        <f t="shared" si="189"/>
        <v>0.34349999999999997</v>
      </c>
      <c r="CW89" s="20">
        <f t="shared" si="190"/>
        <v>4.769827824880049</v>
      </c>
      <c r="CX89" s="20">
        <f t="shared" si="191"/>
        <v>6.999999999999999</v>
      </c>
      <c r="CY89" s="20">
        <f t="shared" si="192"/>
        <v>5.101818287599385</v>
      </c>
      <c r="CZ89" s="20">
        <f t="shared" si="193"/>
        <v>12.101818287599386</v>
      </c>
      <c r="DA89" s="43">
        <f t="shared" si="194"/>
        <v>6.5318182875993855</v>
      </c>
      <c r="DB89" s="20">
        <v>5.57</v>
      </c>
      <c r="DC89" s="43">
        <f t="shared" si="195"/>
        <v>2.539999999999999</v>
      </c>
      <c r="DD89" s="31">
        <v>8.11</v>
      </c>
    </row>
    <row r="90" spans="1:108" ht="12.75">
      <c r="A90" s="41" t="s">
        <v>98</v>
      </c>
      <c r="B90" s="20">
        <v>29.09</v>
      </c>
      <c r="C90" s="20">
        <v>30.22</v>
      </c>
      <c r="D90" s="20">
        <v>32.58</v>
      </c>
      <c r="E90" s="20"/>
      <c r="F90" s="20">
        <v>40.5</v>
      </c>
      <c r="G90" s="20">
        <v>29.775</v>
      </c>
      <c r="H90" s="20"/>
      <c r="I90" s="42"/>
      <c r="J90" s="20">
        <v>50.04</v>
      </c>
      <c r="K90" s="20">
        <v>30.6</v>
      </c>
      <c r="L90" s="20">
        <v>25.15</v>
      </c>
      <c r="M90" s="43">
        <v>26.49</v>
      </c>
      <c r="N90" s="20">
        <v>25.69</v>
      </c>
      <c r="O90" s="20">
        <v>24.88</v>
      </c>
      <c r="P90" s="20">
        <v>25.35</v>
      </c>
      <c r="Q90" s="41"/>
      <c r="R90" s="21">
        <v>0.27499999999999997</v>
      </c>
      <c r="S90" s="21">
        <v>0.5</v>
      </c>
      <c r="T90" s="30">
        <v>0.322</v>
      </c>
      <c r="U90" s="21"/>
      <c r="V90" s="21">
        <v>0.465</v>
      </c>
      <c r="W90" s="21">
        <v>0.29</v>
      </c>
      <c r="X90" s="21"/>
      <c r="Y90" s="30"/>
      <c r="Z90" s="21">
        <v>0.545</v>
      </c>
      <c r="AA90" s="21">
        <v>0.325</v>
      </c>
      <c r="AB90" s="21">
        <v>0.25</v>
      </c>
      <c r="AC90" s="21">
        <v>0.335</v>
      </c>
      <c r="AD90" s="22">
        <v>0.265</v>
      </c>
      <c r="AE90" s="22">
        <v>0.2</v>
      </c>
      <c r="AF90" s="21">
        <v>0.375</v>
      </c>
      <c r="AG90" s="20"/>
      <c r="AH90" s="20">
        <f t="shared" si="155"/>
        <v>3.7813681677552418</v>
      </c>
      <c r="AI90" s="20">
        <f t="shared" si="156"/>
        <v>6.618133686300464</v>
      </c>
      <c r="AJ90" s="20">
        <f t="shared" si="156"/>
        <v>3.953345610804175</v>
      </c>
      <c r="AK90" s="20"/>
      <c r="AL90" s="20">
        <f t="shared" si="157"/>
        <v>4.592592592592593</v>
      </c>
      <c r="AM90" s="20">
        <f t="shared" si="158"/>
        <v>3.8958858102434926</v>
      </c>
      <c r="AN90" s="20"/>
      <c r="AO90" s="20"/>
      <c r="AP90" s="20">
        <f t="shared" si="159"/>
        <v>4.3565147881694655</v>
      </c>
      <c r="AQ90" s="20">
        <f t="shared" si="160"/>
        <v>4.248366013071895</v>
      </c>
      <c r="AR90" s="20">
        <f t="shared" si="161"/>
        <v>3.9761431411530817</v>
      </c>
      <c r="AS90" s="20">
        <f t="shared" si="162"/>
        <v>5.058512646281616</v>
      </c>
      <c r="AT90" s="20">
        <f t="shared" si="163"/>
        <v>4.126119112495134</v>
      </c>
      <c r="AU90" s="20">
        <f t="shared" si="164"/>
        <v>3.2154340836012865</v>
      </c>
      <c r="AV90" s="20">
        <f t="shared" si="165"/>
        <v>5.9171597633136095</v>
      </c>
      <c r="AW90" s="20"/>
      <c r="AX90" s="20">
        <v>7.8</v>
      </c>
      <c r="AY90" s="20">
        <v>5.1</v>
      </c>
      <c r="AZ90" s="20">
        <v>9.88</v>
      </c>
      <c r="BA90" s="20"/>
      <c r="BB90" s="20">
        <v>7.2</v>
      </c>
      <c r="BC90" s="20">
        <v>6.62</v>
      </c>
      <c r="BD90" s="20"/>
      <c r="BE90" s="20"/>
      <c r="BF90" s="20">
        <v>6.79</v>
      </c>
      <c r="BG90" s="20">
        <v>5.67</v>
      </c>
      <c r="BH90" s="20">
        <v>8.33</v>
      </c>
      <c r="BI90" s="20">
        <v>6.39</v>
      </c>
      <c r="BJ90" s="20">
        <v>7.71</v>
      </c>
      <c r="BK90" s="20">
        <v>4.71</v>
      </c>
      <c r="BL90" s="20">
        <v>7.39</v>
      </c>
      <c r="BO90" s="20">
        <f t="shared" si="166"/>
        <v>4.0763148848401505</v>
      </c>
      <c r="BP90" s="20">
        <f t="shared" si="167"/>
        <v>6.955658504301787</v>
      </c>
      <c r="BQ90" s="20">
        <f t="shared" si="167"/>
        <v>4.343936157151627</v>
      </c>
      <c r="BR90" s="20"/>
      <c r="BS90" s="20">
        <f t="shared" si="168"/>
        <v>4.923259259259259</v>
      </c>
      <c r="BT90" s="20">
        <f t="shared" si="169"/>
        <v>4.153793450881612</v>
      </c>
      <c r="BU90" s="20"/>
      <c r="BV90" s="20"/>
      <c r="BW90" s="20">
        <f t="shared" si="170"/>
        <v>4.652322142286173</v>
      </c>
      <c r="BX90" s="20">
        <f t="shared" si="171"/>
        <v>4.489248366013072</v>
      </c>
      <c r="BY90" s="20">
        <f t="shared" si="172"/>
        <v>4.307355864811133</v>
      </c>
      <c r="BZ90" s="20">
        <f t="shared" si="173"/>
        <v>5.381751604379012</v>
      </c>
      <c r="CA90" s="20">
        <f t="shared" si="174"/>
        <v>4.444242896068509</v>
      </c>
      <c r="CB90" s="20">
        <f t="shared" si="175"/>
        <v>3.3668810289389066</v>
      </c>
      <c r="CC90" s="20">
        <f t="shared" si="176"/>
        <v>6.354437869822486</v>
      </c>
      <c r="CE90" s="20">
        <f t="shared" si="177"/>
        <v>11.87631488484015</v>
      </c>
      <c r="CF90" s="20">
        <f t="shared" si="178"/>
        <v>12.055658504301785</v>
      </c>
      <c r="CG90" s="20">
        <f t="shared" si="178"/>
        <v>14.223936157151627</v>
      </c>
      <c r="CH90" s="20"/>
      <c r="CI90" s="20">
        <f t="shared" si="179"/>
        <v>12.12325925925926</v>
      </c>
      <c r="CJ90" s="20">
        <f t="shared" si="180"/>
        <v>10.773793450881612</v>
      </c>
      <c r="CK90" s="20"/>
      <c r="CL90" s="20"/>
      <c r="CM90" s="20">
        <f t="shared" si="181"/>
        <v>11.442322142286173</v>
      </c>
      <c r="CN90" s="20">
        <f t="shared" si="182"/>
        <v>10.159248366013072</v>
      </c>
      <c r="CO90" s="20">
        <f t="shared" si="183"/>
        <v>12.637355864811134</v>
      </c>
      <c r="CP90" s="20">
        <f t="shared" si="184"/>
        <v>11.771751604379013</v>
      </c>
      <c r="CQ90" s="20">
        <f t="shared" si="185"/>
        <v>12.15424289606851</v>
      </c>
      <c r="CR90" s="20">
        <f t="shared" si="186"/>
        <v>8.076881028938907</v>
      </c>
      <c r="CS90" s="20">
        <f t="shared" si="187"/>
        <v>13.744437869822486</v>
      </c>
      <c r="CU90" s="20">
        <f t="shared" si="188"/>
        <v>30.86375</v>
      </c>
      <c r="CV90" s="20">
        <f t="shared" si="189"/>
        <v>0.34558333333333335</v>
      </c>
      <c r="CW90" s="20">
        <f t="shared" si="190"/>
        <v>4.478297951315171</v>
      </c>
      <c r="CX90" s="20">
        <f t="shared" si="191"/>
        <v>6.965833333333332</v>
      </c>
      <c r="CY90" s="20">
        <f t="shared" si="192"/>
        <v>4.787433502396144</v>
      </c>
      <c r="CZ90" s="20">
        <f t="shared" si="193"/>
        <v>11.753266835729477</v>
      </c>
      <c r="DA90" s="43">
        <f t="shared" si="194"/>
        <v>5.793266835729476</v>
      </c>
      <c r="DB90" s="20">
        <v>5.960000000000001</v>
      </c>
      <c r="DC90" s="43">
        <f t="shared" si="195"/>
        <v>2.5299999999999994</v>
      </c>
      <c r="DD90" s="31">
        <v>8.49</v>
      </c>
    </row>
    <row r="91" spans="1:108" ht="12.75">
      <c r="A91" s="41" t="s">
        <v>99</v>
      </c>
      <c r="B91" s="20">
        <v>30.540000000000003</v>
      </c>
      <c r="C91" s="20">
        <v>28.25</v>
      </c>
      <c r="D91" s="20">
        <v>33.21</v>
      </c>
      <c r="E91" s="20"/>
      <c r="F91" s="20">
        <v>37.84</v>
      </c>
      <c r="G91" s="20">
        <v>31.745</v>
      </c>
      <c r="H91" s="20"/>
      <c r="I91" s="42"/>
      <c r="J91" s="20">
        <v>51.89</v>
      </c>
      <c r="K91" s="20">
        <v>31.95</v>
      </c>
      <c r="L91" s="20">
        <v>25.57</v>
      </c>
      <c r="M91" s="43">
        <v>28.35</v>
      </c>
      <c r="N91" s="20">
        <v>24.94</v>
      </c>
      <c r="O91" s="20">
        <v>26</v>
      </c>
      <c r="P91" s="20">
        <v>25.43</v>
      </c>
      <c r="Q91" s="41"/>
      <c r="R91" s="21">
        <v>0.27499999999999997</v>
      </c>
      <c r="S91" s="21">
        <v>0.5</v>
      </c>
      <c r="T91" s="30">
        <v>0.322</v>
      </c>
      <c r="U91" s="21"/>
      <c r="V91" s="21">
        <v>0.465</v>
      </c>
      <c r="W91" s="21">
        <v>0.29</v>
      </c>
      <c r="X91" s="21"/>
      <c r="Y91" s="30"/>
      <c r="Z91" s="21">
        <v>0.545</v>
      </c>
      <c r="AA91" s="21">
        <v>0.325</v>
      </c>
      <c r="AB91" s="21">
        <v>0.25</v>
      </c>
      <c r="AC91" s="21">
        <v>0.335</v>
      </c>
      <c r="AD91" s="22">
        <v>0.265</v>
      </c>
      <c r="AE91" s="22">
        <v>0.2</v>
      </c>
      <c r="AF91" s="21">
        <v>0.375</v>
      </c>
      <c r="AG91" s="20"/>
      <c r="AH91" s="20">
        <f t="shared" si="155"/>
        <v>3.601833660772756</v>
      </c>
      <c r="AI91" s="20">
        <f t="shared" si="156"/>
        <v>7.079646017699115</v>
      </c>
      <c r="AJ91" s="20">
        <f t="shared" si="156"/>
        <v>3.8783498946100576</v>
      </c>
      <c r="AK91" s="20"/>
      <c r="AL91" s="20">
        <f t="shared" si="157"/>
        <v>4.915433403805497</v>
      </c>
      <c r="AM91" s="20">
        <f t="shared" si="158"/>
        <v>3.654118758859662</v>
      </c>
      <c r="AN91" s="20"/>
      <c r="AO91" s="20"/>
      <c r="AP91" s="20">
        <f t="shared" si="159"/>
        <v>4.201194835228368</v>
      </c>
      <c r="AQ91" s="20">
        <f t="shared" si="160"/>
        <v>4.068857589984351</v>
      </c>
      <c r="AR91" s="20">
        <f t="shared" si="161"/>
        <v>3.9108330074305826</v>
      </c>
      <c r="AS91" s="20">
        <f t="shared" si="162"/>
        <v>4.72663139329806</v>
      </c>
      <c r="AT91" s="20">
        <f t="shared" si="163"/>
        <v>4.250200481154772</v>
      </c>
      <c r="AU91" s="20">
        <f t="shared" si="164"/>
        <v>3.076923076923077</v>
      </c>
      <c r="AV91" s="20">
        <f t="shared" si="165"/>
        <v>5.898545025560362</v>
      </c>
      <c r="AW91" s="20"/>
      <c r="AX91" s="20">
        <v>9</v>
      </c>
      <c r="AY91" s="20">
        <v>5.9</v>
      </c>
      <c r="AZ91" s="20">
        <v>9.6</v>
      </c>
      <c r="BA91" s="20"/>
      <c r="BB91" s="20">
        <v>7</v>
      </c>
      <c r="BC91" s="20">
        <v>6.95</v>
      </c>
      <c r="BD91" s="20"/>
      <c r="BE91" s="20"/>
      <c r="BF91" s="20">
        <v>6.79</v>
      </c>
      <c r="BG91" s="20">
        <v>5.5</v>
      </c>
      <c r="BH91" s="20">
        <v>8.33</v>
      </c>
      <c r="BI91" s="20">
        <v>5.44</v>
      </c>
      <c r="BJ91" s="20">
        <v>9</v>
      </c>
      <c r="BK91" s="20">
        <v>5.43</v>
      </c>
      <c r="BL91" s="20">
        <v>7.18</v>
      </c>
      <c r="BO91" s="20">
        <f t="shared" si="166"/>
        <v>3.9259986902423045</v>
      </c>
      <c r="BP91" s="20">
        <f t="shared" si="167"/>
        <v>7.497345132743363</v>
      </c>
      <c r="BQ91" s="20">
        <f t="shared" si="167"/>
        <v>4.250671484492623</v>
      </c>
      <c r="BR91" s="20"/>
      <c r="BS91" s="20">
        <f t="shared" si="168"/>
        <v>5.259513742071882</v>
      </c>
      <c r="BT91" s="20">
        <f t="shared" si="169"/>
        <v>3.908080012600409</v>
      </c>
      <c r="BU91" s="20"/>
      <c r="BV91" s="20"/>
      <c r="BW91" s="20">
        <f t="shared" si="170"/>
        <v>4.486455964540375</v>
      </c>
      <c r="BX91" s="20">
        <f t="shared" si="171"/>
        <v>4.292644757433489</v>
      </c>
      <c r="BY91" s="20">
        <f t="shared" si="172"/>
        <v>4.23660539694955</v>
      </c>
      <c r="BZ91" s="20">
        <f t="shared" si="173"/>
        <v>4.983760141093475</v>
      </c>
      <c r="CA91" s="20">
        <f t="shared" si="174"/>
        <v>4.632718524458701</v>
      </c>
      <c r="CB91" s="20">
        <f t="shared" si="175"/>
        <v>3.244</v>
      </c>
      <c r="CC91" s="20">
        <f t="shared" si="176"/>
        <v>6.322060558395597</v>
      </c>
      <c r="CE91" s="20">
        <f t="shared" si="177"/>
        <v>12.925998690242304</v>
      </c>
      <c r="CF91" s="20">
        <f t="shared" si="178"/>
        <v>13.397345132743364</v>
      </c>
      <c r="CG91" s="20">
        <f t="shared" si="178"/>
        <v>13.850671484492622</v>
      </c>
      <c r="CH91" s="20"/>
      <c r="CI91" s="20">
        <f t="shared" si="179"/>
        <v>12.259513742071881</v>
      </c>
      <c r="CJ91" s="20">
        <f t="shared" si="180"/>
        <v>10.858080012600409</v>
      </c>
      <c r="CK91" s="20"/>
      <c r="CL91" s="20"/>
      <c r="CM91" s="20">
        <f t="shared" si="181"/>
        <v>11.276455964540375</v>
      </c>
      <c r="CN91" s="20">
        <f t="shared" si="182"/>
        <v>9.79264475743349</v>
      </c>
      <c r="CO91" s="20">
        <f t="shared" si="183"/>
        <v>12.56660539694955</v>
      </c>
      <c r="CP91" s="20">
        <f t="shared" si="184"/>
        <v>10.423760141093474</v>
      </c>
      <c r="CQ91" s="20">
        <f t="shared" si="185"/>
        <v>13.632718524458701</v>
      </c>
      <c r="CR91" s="20">
        <f t="shared" si="186"/>
        <v>8.674</v>
      </c>
      <c r="CS91" s="20">
        <f t="shared" si="187"/>
        <v>13.502060558395597</v>
      </c>
      <c r="CU91" s="20">
        <f t="shared" si="188"/>
        <v>31.309583333333336</v>
      </c>
      <c r="CV91" s="20">
        <f t="shared" si="189"/>
        <v>0.34558333333333335</v>
      </c>
      <c r="CW91" s="20">
        <f t="shared" si="190"/>
        <v>4.438547262110554</v>
      </c>
      <c r="CX91" s="20">
        <f t="shared" si="191"/>
        <v>7.176666666666667</v>
      </c>
      <c r="CY91" s="20">
        <f t="shared" si="192"/>
        <v>4.753321200418481</v>
      </c>
      <c r="CZ91" s="20">
        <f t="shared" si="193"/>
        <v>11.929987867085146</v>
      </c>
      <c r="DA91" s="43">
        <f t="shared" si="194"/>
        <v>6.199987867085145</v>
      </c>
      <c r="DB91" s="20">
        <v>5.73</v>
      </c>
      <c r="DC91" s="43">
        <f t="shared" si="195"/>
        <v>2.41</v>
      </c>
      <c r="DD91" s="31">
        <v>8.14</v>
      </c>
    </row>
    <row r="92" spans="1:108" ht="12.75">
      <c r="A92" s="41" t="s">
        <v>100</v>
      </c>
      <c r="B92" s="20">
        <v>30.02</v>
      </c>
      <c r="C92" s="20">
        <v>27.52</v>
      </c>
      <c r="D92" s="20">
        <v>32.39</v>
      </c>
      <c r="E92" s="20"/>
      <c r="F92" s="20">
        <v>35.09</v>
      </c>
      <c r="G92" s="20">
        <v>31.495</v>
      </c>
      <c r="H92" s="20"/>
      <c r="I92" s="42"/>
      <c r="J92" s="20">
        <v>51.85</v>
      </c>
      <c r="K92" s="20">
        <v>31.26</v>
      </c>
      <c r="L92" s="20">
        <v>25.01</v>
      </c>
      <c r="M92" s="43">
        <v>27</v>
      </c>
      <c r="N92" s="20">
        <v>25.21</v>
      </c>
      <c r="O92" s="20">
        <v>26.31</v>
      </c>
      <c r="P92" s="20">
        <v>21.49</v>
      </c>
      <c r="Q92" s="41"/>
      <c r="R92" s="21">
        <v>0.27499999999999997</v>
      </c>
      <c r="S92" s="21">
        <v>0.5</v>
      </c>
      <c r="T92" s="30">
        <v>0.322</v>
      </c>
      <c r="U92" s="21"/>
      <c r="V92" s="21">
        <v>0.465</v>
      </c>
      <c r="W92" s="21">
        <v>0.29</v>
      </c>
      <c r="X92" s="21"/>
      <c r="Y92" s="30"/>
      <c r="Z92" s="21">
        <v>0.545</v>
      </c>
      <c r="AA92" s="21">
        <v>0.325</v>
      </c>
      <c r="AB92" s="21">
        <v>0.25</v>
      </c>
      <c r="AC92" s="21">
        <v>0.335</v>
      </c>
      <c r="AD92" s="22">
        <v>0.265</v>
      </c>
      <c r="AE92" s="22">
        <v>0.2</v>
      </c>
      <c r="AF92" s="21">
        <v>0.375</v>
      </c>
      <c r="AG92" s="20"/>
      <c r="AH92" s="20">
        <f t="shared" si="155"/>
        <v>3.6642238507661555</v>
      </c>
      <c r="AI92" s="20">
        <f t="shared" si="156"/>
        <v>7.267441860465117</v>
      </c>
      <c r="AJ92" s="20">
        <f t="shared" si="156"/>
        <v>3.9765359678913246</v>
      </c>
      <c r="AK92" s="20"/>
      <c r="AL92" s="20">
        <f t="shared" si="157"/>
        <v>5.300655457395269</v>
      </c>
      <c r="AM92" s="20">
        <f t="shared" si="158"/>
        <v>3.683124305445308</v>
      </c>
      <c r="AN92" s="20"/>
      <c r="AO92" s="20"/>
      <c r="AP92" s="20">
        <f t="shared" si="159"/>
        <v>4.20443587270974</v>
      </c>
      <c r="AQ92" s="20">
        <f t="shared" si="160"/>
        <v>4.158669225847729</v>
      </c>
      <c r="AR92" s="20">
        <f t="shared" si="161"/>
        <v>3.9984006397441023</v>
      </c>
      <c r="AS92" s="20">
        <f t="shared" si="162"/>
        <v>4.962962962962963</v>
      </c>
      <c r="AT92" s="20">
        <f t="shared" si="163"/>
        <v>4.204680682268941</v>
      </c>
      <c r="AU92" s="20">
        <f t="shared" si="164"/>
        <v>3.040668947168377</v>
      </c>
      <c r="AV92" s="20">
        <f t="shared" si="165"/>
        <v>6.9799906933457425</v>
      </c>
      <c r="AW92" s="20"/>
      <c r="AX92" s="20">
        <v>9</v>
      </c>
      <c r="AY92" s="20">
        <v>5.9</v>
      </c>
      <c r="AZ92" s="20">
        <v>9.57</v>
      </c>
      <c r="BA92" s="20"/>
      <c r="BB92" s="20">
        <v>7</v>
      </c>
      <c r="BC92" s="20">
        <v>6.95</v>
      </c>
      <c r="BD92" s="20"/>
      <c r="BE92" s="20"/>
      <c r="BF92" s="20">
        <v>6.79</v>
      </c>
      <c r="BG92" s="20">
        <v>5</v>
      </c>
      <c r="BH92" s="20">
        <v>8.11</v>
      </c>
      <c r="BI92" s="20">
        <v>5.5</v>
      </c>
      <c r="BJ92" s="20">
        <v>9</v>
      </c>
      <c r="BK92" s="20">
        <v>5.57</v>
      </c>
      <c r="BL92" s="20">
        <v>7.57</v>
      </c>
      <c r="BO92" s="20">
        <f t="shared" si="166"/>
        <v>3.99400399733511</v>
      </c>
      <c r="BP92" s="20">
        <f t="shared" si="167"/>
        <v>7.696220930232558</v>
      </c>
      <c r="BQ92" s="20">
        <f t="shared" si="167"/>
        <v>4.357090460018524</v>
      </c>
      <c r="BR92" s="20"/>
      <c r="BS92" s="20">
        <f t="shared" si="168"/>
        <v>5.671701339412938</v>
      </c>
      <c r="BT92" s="20">
        <f t="shared" si="169"/>
        <v>3.9391014446737573</v>
      </c>
      <c r="BU92" s="20"/>
      <c r="BV92" s="20"/>
      <c r="BW92" s="20">
        <f t="shared" si="170"/>
        <v>4.489917068466732</v>
      </c>
      <c r="BX92" s="20">
        <f t="shared" si="171"/>
        <v>4.366602687140115</v>
      </c>
      <c r="BY92" s="20">
        <f t="shared" si="172"/>
        <v>4.322670931627349</v>
      </c>
      <c r="BZ92" s="20">
        <f t="shared" si="173"/>
        <v>5.235925925925925</v>
      </c>
      <c r="CA92" s="20">
        <f t="shared" si="174"/>
        <v>4.583101943673146</v>
      </c>
      <c r="CB92" s="20">
        <f t="shared" si="175"/>
        <v>3.210034207525656</v>
      </c>
      <c r="CC92" s="20">
        <f t="shared" si="176"/>
        <v>7.508375988832016</v>
      </c>
      <c r="CE92" s="20">
        <f t="shared" si="177"/>
        <v>12.99400399733511</v>
      </c>
      <c r="CF92" s="20">
        <f t="shared" si="178"/>
        <v>13.596220930232558</v>
      </c>
      <c r="CG92" s="20">
        <f t="shared" si="178"/>
        <v>13.927090460018524</v>
      </c>
      <c r="CH92" s="20"/>
      <c r="CI92" s="20">
        <f t="shared" si="179"/>
        <v>12.671701339412937</v>
      </c>
      <c r="CJ92" s="20">
        <f t="shared" si="180"/>
        <v>10.889101444673758</v>
      </c>
      <c r="CK92" s="20"/>
      <c r="CL92" s="20"/>
      <c r="CM92" s="20">
        <f t="shared" si="181"/>
        <v>11.279917068466732</v>
      </c>
      <c r="CN92" s="20">
        <f t="shared" si="182"/>
        <v>9.366602687140116</v>
      </c>
      <c r="CO92" s="20">
        <f t="shared" si="183"/>
        <v>12.43267093162735</v>
      </c>
      <c r="CP92" s="20">
        <f t="shared" si="184"/>
        <v>10.735925925925926</v>
      </c>
      <c r="CQ92" s="20">
        <f t="shared" si="185"/>
        <v>13.583101943673146</v>
      </c>
      <c r="CR92" s="20">
        <f t="shared" si="186"/>
        <v>8.780034207525656</v>
      </c>
      <c r="CS92" s="20">
        <f t="shared" si="187"/>
        <v>15.078375988832017</v>
      </c>
      <c r="CU92" s="20">
        <f t="shared" si="188"/>
        <v>30.387083333333333</v>
      </c>
      <c r="CV92" s="20">
        <f t="shared" si="189"/>
        <v>0.34558333333333335</v>
      </c>
      <c r="CW92" s="20">
        <f t="shared" si="190"/>
        <v>4.620149205500898</v>
      </c>
      <c r="CX92" s="20">
        <f t="shared" si="191"/>
        <v>7.163333333333331</v>
      </c>
      <c r="CY92" s="20">
        <f t="shared" si="192"/>
        <v>4.947895577071985</v>
      </c>
      <c r="CZ92" s="20">
        <f t="shared" si="193"/>
        <v>12.111228910405318</v>
      </c>
      <c r="DA92" s="43">
        <f t="shared" si="194"/>
        <v>6.351228910405318</v>
      </c>
      <c r="DB92" s="20">
        <v>5.76</v>
      </c>
      <c r="DC92" s="43">
        <f t="shared" si="195"/>
        <v>2.59</v>
      </c>
      <c r="DD92" s="31">
        <v>8.35</v>
      </c>
    </row>
    <row r="93" spans="1:108" ht="12.75">
      <c r="A93" s="41" t="s">
        <v>101</v>
      </c>
      <c r="B93" s="20">
        <v>27.099999999999998</v>
      </c>
      <c r="C93" s="20">
        <v>25.7</v>
      </c>
      <c r="D93" s="20">
        <v>33.1</v>
      </c>
      <c r="E93" s="20"/>
      <c r="F93" s="20">
        <v>27.7</v>
      </c>
      <c r="G93" s="20">
        <v>29.995</v>
      </c>
      <c r="H93" s="20"/>
      <c r="I93" s="42"/>
      <c r="J93" s="20">
        <v>52.01</v>
      </c>
      <c r="K93" s="20">
        <v>30.87</v>
      </c>
      <c r="L93" s="20">
        <v>22.13</v>
      </c>
      <c r="M93" s="43">
        <v>27.4</v>
      </c>
      <c r="N93" s="20">
        <v>25.1</v>
      </c>
      <c r="O93" s="20">
        <v>25.27</v>
      </c>
      <c r="P93" s="20">
        <v>16.77</v>
      </c>
      <c r="Q93" s="41"/>
      <c r="R93" s="21">
        <v>0.27499999999999997</v>
      </c>
      <c r="S93" s="21">
        <v>0.5</v>
      </c>
      <c r="T93" s="30">
        <v>0.322</v>
      </c>
      <c r="U93" s="21"/>
      <c r="V93" s="21">
        <v>0.465</v>
      </c>
      <c r="W93" s="21">
        <v>0.29</v>
      </c>
      <c r="X93" s="21"/>
      <c r="Y93" s="30"/>
      <c r="Z93" s="21">
        <v>0.545</v>
      </c>
      <c r="AA93" s="21">
        <v>0.325</v>
      </c>
      <c r="AB93" s="21">
        <v>0.25</v>
      </c>
      <c r="AC93" s="21">
        <v>0.335</v>
      </c>
      <c r="AD93" s="22">
        <v>0.265</v>
      </c>
      <c r="AE93" s="22">
        <v>0.2</v>
      </c>
      <c r="AF93" s="21">
        <v>0.375</v>
      </c>
      <c r="AG93" s="20"/>
      <c r="AH93" s="20">
        <f t="shared" si="155"/>
        <v>4.059040590405904</v>
      </c>
      <c r="AI93" s="20">
        <f t="shared" si="156"/>
        <v>7.782101167315175</v>
      </c>
      <c r="AJ93" s="20">
        <f t="shared" si="156"/>
        <v>3.891238670694864</v>
      </c>
      <c r="AK93" s="20"/>
      <c r="AL93" s="20">
        <f t="shared" si="157"/>
        <v>6.714801444043322</v>
      </c>
      <c r="AM93" s="20">
        <f t="shared" si="158"/>
        <v>3.8673112185364222</v>
      </c>
      <c r="AN93" s="20"/>
      <c r="AO93" s="20"/>
      <c r="AP93" s="20">
        <f t="shared" si="159"/>
        <v>4.191501634301097</v>
      </c>
      <c r="AQ93" s="20">
        <f t="shared" si="160"/>
        <v>4.211208292840945</v>
      </c>
      <c r="AR93" s="20">
        <f t="shared" si="161"/>
        <v>4.518752824220515</v>
      </c>
      <c r="AS93" s="20">
        <f t="shared" si="162"/>
        <v>4.89051094890511</v>
      </c>
      <c r="AT93" s="20">
        <f t="shared" si="163"/>
        <v>4.223107569721115</v>
      </c>
      <c r="AU93" s="20">
        <f t="shared" si="164"/>
        <v>3.1658092599920855</v>
      </c>
      <c r="AV93" s="20">
        <f t="shared" si="165"/>
        <v>8.94454382826476</v>
      </c>
      <c r="AW93" s="20"/>
      <c r="AX93" s="20">
        <v>9</v>
      </c>
      <c r="AY93" s="20">
        <v>5.9</v>
      </c>
      <c r="AZ93" s="20">
        <v>9.83</v>
      </c>
      <c r="BA93" s="20"/>
      <c r="BB93" s="20">
        <v>8</v>
      </c>
      <c r="BC93" s="20">
        <v>6.89</v>
      </c>
      <c r="BD93" s="20"/>
      <c r="BE93" s="20"/>
      <c r="BF93" s="20">
        <v>6.79</v>
      </c>
      <c r="BG93" s="20">
        <v>5</v>
      </c>
      <c r="BH93" s="20">
        <v>8</v>
      </c>
      <c r="BI93" s="20">
        <v>5.38</v>
      </c>
      <c r="BJ93" s="20">
        <v>9</v>
      </c>
      <c r="BK93" s="20">
        <v>6.14</v>
      </c>
      <c r="BL93" s="20">
        <v>7.23</v>
      </c>
      <c r="BO93" s="20">
        <f t="shared" si="166"/>
        <v>4.424354243542436</v>
      </c>
      <c r="BP93" s="20">
        <f t="shared" si="167"/>
        <v>8.24124513618677</v>
      </c>
      <c r="BQ93" s="20">
        <f t="shared" si="167"/>
        <v>4.2737474320241695</v>
      </c>
      <c r="BR93" s="20"/>
      <c r="BS93" s="20">
        <f t="shared" si="168"/>
        <v>7.251985559566788</v>
      </c>
      <c r="BT93" s="20">
        <f t="shared" si="169"/>
        <v>4.1337689614935815</v>
      </c>
      <c r="BU93" s="20"/>
      <c r="BV93" s="20"/>
      <c r="BW93" s="20">
        <f t="shared" si="170"/>
        <v>4.476104595270141</v>
      </c>
      <c r="BX93" s="20">
        <f t="shared" si="171"/>
        <v>4.421768707482993</v>
      </c>
      <c r="BY93" s="20">
        <f t="shared" si="172"/>
        <v>4.8802530501581565</v>
      </c>
      <c r="BZ93" s="20">
        <f t="shared" si="173"/>
        <v>5.153620437956206</v>
      </c>
      <c r="CA93" s="20">
        <f t="shared" si="174"/>
        <v>4.603187250996016</v>
      </c>
      <c r="CB93" s="20">
        <f t="shared" si="175"/>
        <v>3.360189948555599</v>
      </c>
      <c r="CC93" s="20">
        <f t="shared" si="176"/>
        <v>9.591234347048301</v>
      </c>
      <c r="CE93" s="20">
        <f t="shared" si="177"/>
        <v>13.424354243542435</v>
      </c>
      <c r="CF93" s="20">
        <f t="shared" si="178"/>
        <v>14.14124513618677</v>
      </c>
      <c r="CG93" s="20">
        <f t="shared" si="178"/>
        <v>14.10374743202417</v>
      </c>
      <c r="CH93" s="20"/>
      <c r="CI93" s="20">
        <f t="shared" si="179"/>
        <v>15.251985559566787</v>
      </c>
      <c r="CJ93" s="20">
        <f t="shared" si="180"/>
        <v>11.02376896149358</v>
      </c>
      <c r="CK93" s="20"/>
      <c r="CL93" s="20"/>
      <c r="CM93" s="20">
        <f t="shared" si="181"/>
        <v>11.266104595270141</v>
      </c>
      <c r="CN93" s="20">
        <f t="shared" si="182"/>
        <v>9.421768707482993</v>
      </c>
      <c r="CO93" s="20">
        <f t="shared" si="183"/>
        <v>12.880253050158156</v>
      </c>
      <c r="CP93" s="20">
        <f t="shared" si="184"/>
        <v>10.533620437956206</v>
      </c>
      <c r="CQ93" s="20">
        <f t="shared" si="185"/>
        <v>13.603187250996015</v>
      </c>
      <c r="CR93" s="20">
        <f t="shared" si="186"/>
        <v>9.5001899485556</v>
      </c>
      <c r="CS93" s="20">
        <f t="shared" si="187"/>
        <v>16.821234347048303</v>
      </c>
      <c r="CU93" s="20">
        <f t="shared" si="188"/>
        <v>28.595416666666665</v>
      </c>
      <c r="CV93" s="20">
        <f t="shared" si="189"/>
        <v>0.34558333333333335</v>
      </c>
      <c r="CW93" s="20">
        <f t="shared" si="190"/>
        <v>5.038327287436776</v>
      </c>
      <c r="CX93" s="20">
        <f t="shared" si="191"/>
        <v>7.2633333333333345</v>
      </c>
      <c r="CY93" s="20">
        <f t="shared" si="192"/>
        <v>5.40095497252343</v>
      </c>
      <c r="CZ93" s="20">
        <f t="shared" si="193"/>
        <v>12.664288305856763</v>
      </c>
      <c r="DA93" s="43">
        <f t="shared" si="194"/>
        <v>6.984288305856763</v>
      </c>
      <c r="DB93" s="20">
        <v>5.68</v>
      </c>
      <c r="DC93" s="43">
        <f t="shared" si="195"/>
        <v>2.5600000000000005</v>
      </c>
      <c r="DD93" s="31">
        <v>8.24</v>
      </c>
    </row>
    <row r="94" spans="1:108" ht="12.75">
      <c r="A94" s="41" t="s">
        <v>102</v>
      </c>
      <c r="B94" s="20">
        <v>23.51</v>
      </c>
      <c r="C94" s="20">
        <v>19.13</v>
      </c>
      <c r="D94" s="20">
        <v>29.72</v>
      </c>
      <c r="E94" s="20"/>
      <c r="F94" s="20">
        <v>25.52</v>
      </c>
      <c r="G94" s="20">
        <v>28.325</v>
      </c>
      <c r="H94" s="20"/>
      <c r="I94" s="42"/>
      <c r="J94" s="20">
        <v>46.75</v>
      </c>
      <c r="K94" s="20">
        <v>29.65</v>
      </c>
      <c r="L94" s="20">
        <v>21.2</v>
      </c>
      <c r="M94" s="43">
        <v>28.78</v>
      </c>
      <c r="N94" s="20">
        <v>23.7</v>
      </c>
      <c r="O94" s="20">
        <v>25.33</v>
      </c>
      <c r="P94" s="20">
        <v>6.96</v>
      </c>
      <c r="Q94" s="41"/>
      <c r="R94" s="21">
        <v>0.27499999999999997</v>
      </c>
      <c r="S94" s="21">
        <v>0.5</v>
      </c>
      <c r="T94" s="30">
        <v>0.322</v>
      </c>
      <c r="U94" s="21"/>
      <c r="V94" s="21">
        <v>0.465</v>
      </c>
      <c r="W94" s="21">
        <v>0.29</v>
      </c>
      <c r="X94" s="21"/>
      <c r="Y94" s="30"/>
      <c r="Z94" s="21">
        <v>0.545</v>
      </c>
      <c r="AA94" s="21">
        <v>0.325</v>
      </c>
      <c r="AB94" s="21">
        <v>0.25</v>
      </c>
      <c r="AC94" s="21">
        <v>0.335</v>
      </c>
      <c r="AD94" s="22">
        <v>0.265</v>
      </c>
      <c r="AE94" s="22">
        <v>0.2</v>
      </c>
      <c r="AF94" s="21">
        <v>0.375</v>
      </c>
      <c r="AG94" s="20"/>
      <c r="AH94" s="20">
        <f t="shared" si="155"/>
        <v>4.678860059549127</v>
      </c>
      <c r="AI94" s="20">
        <f t="shared" si="156"/>
        <v>10.454783063251439</v>
      </c>
      <c r="AJ94" s="20">
        <f t="shared" si="156"/>
        <v>4.33378196500673</v>
      </c>
      <c r="AK94" s="20"/>
      <c r="AL94" s="20">
        <f t="shared" si="157"/>
        <v>7.2884012539184955</v>
      </c>
      <c r="AM94" s="20">
        <f t="shared" si="158"/>
        <v>4.09532215357458</v>
      </c>
      <c r="AN94" s="20"/>
      <c r="AO94" s="20"/>
      <c r="AP94" s="20">
        <f t="shared" si="159"/>
        <v>4.663101604278076</v>
      </c>
      <c r="AQ94" s="20">
        <f t="shared" si="160"/>
        <v>4.3844856661045535</v>
      </c>
      <c r="AR94" s="20">
        <f t="shared" si="161"/>
        <v>4.716981132075472</v>
      </c>
      <c r="AS94" s="20">
        <f t="shared" si="162"/>
        <v>4.656011118832523</v>
      </c>
      <c r="AT94" s="20">
        <f t="shared" si="163"/>
        <v>4.472573839662448</v>
      </c>
      <c r="AU94" s="20">
        <f t="shared" si="164"/>
        <v>3.158310303987367</v>
      </c>
      <c r="AV94" s="20">
        <f t="shared" si="165"/>
        <v>21.551724137931036</v>
      </c>
      <c r="AW94" s="20"/>
      <c r="AX94" s="20">
        <v>8.8</v>
      </c>
      <c r="AY94" s="20">
        <v>5.9</v>
      </c>
      <c r="AZ94" s="20">
        <v>9.59</v>
      </c>
      <c r="BA94" s="20"/>
      <c r="BB94" s="20">
        <v>8</v>
      </c>
      <c r="BC94" s="20">
        <v>6.54</v>
      </c>
      <c r="BD94" s="20"/>
      <c r="BE94" s="20"/>
      <c r="BF94" s="20">
        <v>7.27</v>
      </c>
      <c r="BG94" s="20">
        <v>5</v>
      </c>
      <c r="BH94" s="20">
        <v>8</v>
      </c>
      <c r="BI94" s="20">
        <v>5.5</v>
      </c>
      <c r="BJ94" s="20">
        <v>7.67</v>
      </c>
      <c r="BK94" s="20">
        <v>6.86</v>
      </c>
      <c r="BL94" s="20">
        <v>7.23</v>
      </c>
      <c r="BO94" s="20">
        <f t="shared" si="166"/>
        <v>5.090599744789451</v>
      </c>
      <c r="BP94" s="20">
        <f t="shared" si="167"/>
        <v>11.071615263983272</v>
      </c>
      <c r="BQ94" s="20">
        <f t="shared" si="167"/>
        <v>4.749391655450876</v>
      </c>
      <c r="BR94" s="20"/>
      <c r="BS94" s="20">
        <f t="shared" si="168"/>
        <v>7.871473354231975</v>
      </c>
      <c r="BT94" s="20">
        <f t="shared" si="169"/>
        <v>4.3631562224183575</v>
      </c>
      <c r="BU94" s="20"/>
      <c r="BV94" s="20"/>
      <c r="BW94" s="20">
        <f t="shared" si="170"/>
        <v>5.002109090909092</v>
      </c>
      <c r="BX94" s="20">
        <f t="shared" si="171"/>
        <v>4.603709949409781</v>
      </c>
      <c r="BY94" s="20">
        <f t="shared" si="172"/>
        <v>5.09433962264151</v>
      </c>
      <c r="BZ94" s="20">
        <f t="shared" si="173"/>
        <v>4.912091730368311</v>
      </c>
      <c r="CA94" s="20">
        <f t="shared" si="174"/>
        <v>4.815620253164558</v>
      </c>
      <c r="CB94" s="20">
        <f t="shared" si="175"/>
        <v>3.3749703908409003</v>
      </c>
      <c r="CC94" s="20">
        <f t="shared" si="176"/>
        <v>23.10991379310345</v>
      </c>
      <c r="CE94" s="20">
        <f t="shared" si="177"/>
        <v>13.890599744789451</v>
      </c>
      <c r="CF94" s="20">
        <f t="shared" si="178"/>
        <v>16.971615263983274</v>
      </c>
      <c r="CG94" s="20">
        <f t="shared" si="178"/>
        <v>14.339391655450875</v>
      </c>
      <c r="CH94" s="20"/>
      <c r="CI94" s="20">
        <f t="shared" si="179"/>
        <v>15.871473354231975</v>
      </c>
      <c r="CJ94" s="20">
        <f t="shared" si="180"/>
        <v>10.903156222418357</v>
      </c>
      <c r="CK94" s="20"/>
      <c r="CL94" s="20"/>
      <c r="CM94" s="20">
        <f t="shared" si="181"/>
        <v>12.27210909090909</v>
      </c>
      <c r="CN94" s="20">
        <f t="shared" si="182"/>
        <v>9.603709949409781</v>
      </c>
      <c r="CO94" s="20">
        <f t="shared" si="183"/>
        <v>13.09433962264151</v>
      </c>
      <c r="CP94" s="20">
        <f t="shared" si="184"/>
        <v>10.41209173036831</v>
      </c>
      <c r="CQ94" s="20">
        <f t="shared" si="185"/>
        <v>12.485620253164559</v>
      </c>
      <c r="CR94" s="20">
        <f t="shared" si="186"/>
        <v>10.2349703908409</v>
      </c>
      <c r="CS94" s="20">
        <f t="shared" si="187"/>
        <v>30.33991379310345</v>
      </c>
      <c r="CU94" s="20">
        <f t="shared" si="188"/>
        <v>25.714583333333326</v>
      </c>
      <c r="CV94" s="20">
        <f t="shared" si="189"/>
        <v>0.34558333333333335</v>
      </c>
      <c r="CW94" s="20">
        <f t="shared" si="190"/>
        <v>6.537861358180987</v>
      </c>
      <c r="CX94" s="20">
        <f t="shared" si="191"/>
        <v>7.196666666666666</v>
      </c>
      <c r="CY94" s="20">
        <f t="shared" si="192"/>
        <v>7.004915922609295</v>
      </c>
      <c r="CZ94" s="20">
        <f t="shared" si="193"/>
        <v>14.201582589275963</v>
      </c>
      <c r="DA94" s="43">
        <f t="shared" si="194"/>
        <v>8.731582589275963</v>
      </c>
      <c r="DB94" s="20">
        <v>5.47</v>
      </c>
      <c r="DC94" s="43">
        <f t="shared" si="195"/>
        <v>2.46</v>
      </c>
      <c r="DD94" s="31">
        <v>7.93</v>
      </c>
    </row>
    <row r="95" spans="1:108" ht="12.75">
      <c r="A95" s="41" t="s">
        <v>103</v>
      </c>
      <c r="B95" s="20">
        <v>24.900000000000002</v>
      </c>
      <c r="C95" s="20">
        <v>20.85</v>
      </c>
      <c r="D95" s="20">
        <v>31.355</v>
      </c>
      <c r="E95" s="20"/>
      <c r="F95" s="20">
        <v>26.86</v>
      </c>
      <c r="G95" s="20">
        <v>28.54</v>
      </c>
      <c r="H95" s="20"/>
      <c r="I95" s="42"/>
      <c r="J95" s="20">
        <v>46.52</v>
      </c>
      <c r="K95" s="20">
        <v>27.98</v>
      </c>
      <c r="L95" s="20">
        <v>24.01</v>
      </c>
      <c r="M95" s="43">
        <v>28.96</v>
      </c>
      <c r="N95" s="20">
        <v>23.5</v>
      </c>
      <c r="O95" s="20">
        <v>25.41</v>
      </c>
      <c r="P95" s="20">
        <v>9.66</v>
      </c>
      <c r="Q95" s="41"/>
      <c r="R95" s="21">
        <v>0.27499999999999997</v>
      </c>
      <c r="S95" s="21">
        <v>0.5</v>
      </c>
      <c r="T95" s="30">
        <v>0.322</v>
      </c>
      <c r="U95" s="21"/>
      <c r="V95" s="21">
        <v>0.465</v>
      </c>
      <c r="W95" s="21">
        <v>0.29</v>
      </c>
      <c r="X95" s="21"/>
      <c r="Y95" s="30"/>
      <c r="Z95" s="21">
        <v>0.545</v>
      </c>
      <c r="AA95" s="21">
        <v>0.325</v>
      </c>
      <c r="AB95" s="21">
        <v>0.25</v>
      </c>
      <c r="AC95" s="21">
        <v>0.343</v>
      </c>
      <c r="AD95" s="22">
        <v>0.265</v>
      </c>
      <c r="AE95" s="22">
        <v>0.2</v>
      </c>
      <c r="AF95" s="21">
        <v>0.375</v>
      </c>
      <c r="AG95" s="20"/>
      <c r="AH95" s="20">
        <f t="shared" si="155"/>
        <v>4.417670682730923</v>
      </c>
      <c r="AI95" s="20">
        <f t="shared" si="156"/>
        <v>9.592326139088728</v>
      </c>
      <c r="AJ95" s="20">
        <f t="shared" si="156"/>
        <v>4.107797799394036</v>
      </c>
      <c r="AK95" s="20"/>
      <c r="AL95" s="20">
        <f t="shared" si="157"/>
        <v>6.924795234549516</v>
      </c>
      <c r="AM95" s="20">
        <f t="shared" si="158"/>
        <v>4.06447091800981</v>
      </c>
      <c r="AN95" s="20"/>
      <c r="AO95" s="20"/>
      <c r="AP95" s="20">
        <f t="shared" si="159"/>
        <v>4.68615649183147</v>
      </c>
      <c r="AQ95" s="20">
        <f t="shared" si="160"/>
        <v>4.6461758398856325</v>
      </c>
      <c r="AR95" s="20">
        <f t="shared" si="161"/>
        <v>4.164931278633902</v>
      </c>
      <c r="AS95" s="20">
        <f t="shared" si="162"/>
        <v>4.737569060773481</v>
      </c>
      <c r="AT95" s="20">
        <f t="shared" si="163"/>
        <v>4.51063829787234</v>
      </c>
      <c r="AU95" s="20">
        <f t="shared" si="164"/>
        <v>3.148366784730421</v>
      </c>
      <c r="AV95" s="20">
        <f t="shared" si="165"/>
        <v>15.527950310559007</v>
      </c>
      <c r="AW95" s="20"/>
      <c r="AX95" s="20">
        <v>8.8</v>
      </c>
      <c r="AY95" s="20">
        <v>5.9</v>
      </c>
      <c r="AZ95" s="20">
        <v>9.47</v>
      </c>
      <c r="BA95" s="20"/>
      <c r="BB95" s="20">
        <v>8</v>
      </c>
      <c r="BC95" s="20">
        <v>6.33</v>
      </c>
      <c r="BD95" s="20"/>
      <c r="BE95" s="20"/>
      <c r="BF95" s="20">
        <v>7.13</v>
      </c>
      <c r="BG95" s="20">
        <v>5</v>
      </c>
      <c r="BH95" s="20">
        <v>7.8</v>
      </c>
      <c r="BI95" s="20">
        <v>5.57</v>
      </c>
      <c r="BJ95" s="20">
        <v>7.33</v>
      </c>
      <c r="BK95" s="20">
        <v>6.86</v>
      </c>
      <c r="BL95" s="20">
        <v>6.82</v>
      </c>
      <c r="BO95" s="20">
        <f t="shared" si="166"/>
        <v>4.806425702811244</v>
      </c>
      <c r="BP95" s="20">
        <f t="shared" si="167"/>
        <v>10.158273381294963</v>
      </c>
      <c r="BQ95" s="20">
        <f t="shared" si="167"/>
        <v>4.496806250996651</v>
      </c>
      <c r="BR95" s="20"/>
      <c r="BS95" s="20">
        <f t="shared" si="168"/>
        <v>7.478778853313478</v>
      </c>
      <c r="BT95" s="20">
        <f t="shared" si="169"/>
        <v>4.3217519271198315</v>
      </c>
      <c r="BU95" s="20"/>
      <c r="BV95" s="20"/>
      <c r="BW95" s="20">
        <f t="shared" si="170"/>
        <v>5.0202794496990535</v>
      </c>
      <c r="BX95" s="20">
        <f t="shared" si="171"/>
        <v>4.878484631879914</v>
      </c>
      <c r="BY95" s="20">
        <f t="shared" si="172"/>
        <v>4.489795918367347</v>
      </c>
      <c r="BZ95" s="20">
        <f t="shared" si="173"/>
        <v>5.001451657458564</v>
      </c>
      <c r="CA95" s="20">
        <f t="shared" si="174"/>
        <v>4.841268085106383</v>
      </c>
      <c r="CB95" s="20">
        <f t="shared" si="175"/>
        <v>3.364344746162928</v>
      </c>
      <c r="CC95" s="20">
        <f t="shared" si="176"/>
        <v>16.586956521739133</v>
      </c>
      <c r="CE95" s="20">
        <f t="shared" si="177"/>
        <v>13.606425702811244</v>
      </c>
      <c r="CF95" s="20">
        <f t="shared" si="178"/>
        <v>16.058273381294963</v>
      </c>
      <c r="CG95" s="20">
        <f t="shared" si="178"/>
        <v>13.966806250996651</v>
      </c>
      <c r="CH95" s="20"/>
      <c r="CI95" s="20">
        <f t="shared" si="179"/>
        <v>15.478778853313479</v>
      </c>
      <c r="CJ95" s="20">
        <f t="shared" si="180"/>
        <v>10.651751927119832</v>
      </c>
      <c r="CK95" s="20"/>
      <c r="CL95" s="20"/>
      <c r="CM95" s="20">
        <f t="shared" si="181"/>
        <v>12.150279449699052</v>
      </c>
      <c r="CN95" s="20">
        <f t="shared" si="182"/>
        <v>9.878484631879914</v>
      </c>
      <c r="CO95" s="20">
        <f t="shared" si="183"/>
        <v>12.289795918367346</v>
      </c>
      <c r="CP95" s="20">
        <f t="shared" si="184"/>
        <v>10.571451657458564</v>
      </c>
      <c r="CQ95" s="20">
        <f t="shared" si="185"/>
        <v>12.171268085106384</v>
      </c>
      <c r="CR95" s="20">
        <f t="shared" si="186"/>
        <v>10.224344746162927</v>
      </c>
      <c r="CS95" s="20">
        <f t="shared" si="187"/>
        <v>23.406956521739133</v>
      </c>
      <c r="CU95" s="20">
        <f t="shared" si="188"/>
        <v>26.545416666666668</v>
      </c>
      <c r="CV95" s="20">
        <f t="shared" si="189"/>
        <v>0.3462500000000001</v>
      </c>
      <c r="CW95" s="20">
        <f t="shared" si="190"/>
        <v>5.8774040698382715</v>
      </c>
      <c r="CX95" s="20">
        <f t="shared" si="191"/>
        <v>7.084166666666666</v>
      </c>
      <c r="CY95" s="20">
        <f t="shared" si="192"/>
        <v>6.287051427162457</v>
      </c>
      <c r="CZ95" s="20">
        <f t="shared" si="193"/>
        <v>13.371218093829123</v>
      </c>
      <c r="DA95" s="43">
        <f t="shared" si="194"/>
        <v>8.281218093829123</v>
      </c>
      <c r="DB95" s="20">
        <v>5.09</v>
      </c>
      <c r="DC95" s="43">
        <f t="shared" si="195"/>
        <v>2.5200000000000005</v>
      </c>
      <c r="DD95" s="31">
        <v>7.61</v>
      </c>
    </row>
    <row r="96" spans="1:108" ht="12.75">
      <c r="A96" s="41" t="s">
        <v>104</v>
      </c>
      <c r="B96" s="20">
        <v>21.599999999999998</v>
      </c>
      <c r="C96" s="20">
        <v>19.25</v>
      </c>
      <c r="D96" s="20">
        <v>25.365</v>
      </c>
      <c r="E96" s="20"/>
      <c r="F96" s="20">
        <v>24.33</v>
      </c>
      <c r="G96" s="20">
        <v>26.9</v>
      </c>
      <c r="H96" s="20"/>
      <c r="I96" s="42"/>
      <c r="J96" s="20">
        <v>40.87</v>
      </c>
      <c r="K96" s="20">
        <v>26.02</v>
      </c>
      <c r="L96" s="20">
        <v>19.65</v>
      </c>
      <c r="M96" s="43">
        <v>28.78</v>
      </c>
      <c r="N96" s="20">
        <v>22</v>
      </c>
      <c r="O96" s="20">
        <v>24.3</v>
      </c>
      <c r="P96" s="20">
        <v>9.31</v>
      </c>
      <c r="Q96" s="41"/>
      <c r="R96" s="21">
        <v>0.27499999999999997</v>
      </c>
      <c r="S96" s="21">
        <v>0.5</v>
      </c>
      <c r="T96" s="30">
        <v>0.322</v>
      </c>
      <c r="U96" s="21"/>
      <c r="V96" s="21">
        <v>0.465</v>
      </c>
      <c r="W96" s="21">
        <v>0.29</v>
      </c>
      <c r="X96" s="21"/>
      <c r="Y96" s="30"/>
      <c r="Z96" s="21">
        <v>0.545</v>
      </c>
      <c r="AA96" s="21">
        <v>0.325</v>
      </c>
      <c r="AB96" s="21">
        <v>0.25</v>
      </c>
      <c r="AC96" s="21">
        <v>0.343</v>
      </c>
      <c r="AD96" s="22">
        <v>0.265</v>
      </c>
      <c r="AE96" s="22">
        <v>0.2</v>
      </c>
      <c r="AF96" s="21">
        <v>0.375</v>
      </c>
      <c r="AG96" s="20"/>
      <c r="AH96" s="20">
        <f t="shared" si="155"/>
        <v>5.092592592592593</v>
      </c>
      <c r="AI96" s="20">
        <f t="shared" si="156"/>
        <v>10.38961038961039</v>
      </c>
      <c r="AJ96" s="20">
        <f t="shared" si="156"/>
        <v>5.077863197319141</v>
      </c>
      <c r="AK96" s="20"/>
      <c r="AL96" s="20">
        <f t="shared" si="157"/>
        <v>7.644882860665845</v>
      </c>
      <c r="AM96" s="20">
        <f t="shared" si="158"/>
        <v>4.312267657992565</v>
      </c>
      <c r="AN96" s="20"/>
      <c r="AO96" s="20"/>
      <c r="AP96" s="20">
        <f t="shared" si="159"/>
        <v>5.333985808661611</v>
      </c>
      <c r="AQ96" s="20">
        <f t="shared" si="160"/>
        <v>4.996156802459646</v>
      </c>
      <c r="AR96" s="20">
        <f t="shared" si="161"/>
        <v>5.089058524173028</v>
      </c>
      <c r="AS96" s="20">
        <f t="shared" si="162"/>
        <v>4.767199444058375</v>
      </c>
      <c r="AT96" s="20">
        <f t="shared" si="163"/>
        <v>4.818181818181818</v>
      </c>
      <c r="AU96" s="20">
        <f t="shared" si="164"/>
        <v>3.292181069958848</v>
      </c>
      <c r="AV96" s="20">
        <f t="shared" si="165"/>
        <v>16.111707841031148</v>
      </c>
      <c r="AW96" s="20"/>
      <c r="AX96" s="20">
        <v>8.8</v>
      </c>
      <c r="AY96" s="20">
        <v>5.9</v>
      </c>
      <c r="AZ96" s="20">
        <v>9.22</v>
      </c>
      <c r="BA96" s="20"/>
      <c r="BB96" s="20">
        <v>8</v>
      </c>
      <c r="BC96" s="20">
        <v>6.33</v>
      </c>
      <c r="BD96" s="20"/>
      <c r="BE96" s="20"/>
      <c r="BF96" s="20">
        <v>7.04</v>
      </c>
      <c r="BG96" s="20">
        <v>5</v>
      </c>
      <c r="BH96" s="20">
        <v>7.9</v>
      </c>
      <c r="BI96" s="20">
        <v>5.57</v>
      </c>
      <c r="BJ96" s="20">
        <v>7.17</v>
      </c>
      <c r="BK96" s="20">
        <v>6.57</v>
      </c>
      <c r="BL96" s="20">
        <v>6.82</v>
      </c>
      <c r="BO96" s="20">
        <f t="shared" si="166"/>
        <v>5.540740740740741</v>
      </c>
      <c r="BP96" s="20">
        <f t="shared" si="167"/>
        <v>11.002597402597402</v>
      </c>
      <c r="BQ96" s="20">
        <f t="shared" si="167"/>
        <v>5.5460421841119665</v>
      </c>
      <c r="BR96" s="20"/>
      <c r="BS96" s="20">
        <f t="shared" si="168"/>
        <v>8.256473489519113</v>
      </c>
      <c r="BT96" s="20">
        <f t="shared" si="169"/>
        <v>4.585234200743494</v>
      </c>
      <c r="BU96" s="20"/>
      <c r="BV96" s="20"/>
      <c r="BW96" s="20">
        <f t="shared" si="170"/>
        <v>5.709498409591388</v>
      </c>
      <c r="BX96" s="20">
        <f t="shared" si="171"/>
        <v>5.245964642582629</v>
      </c>
      <c r="BY96" s="20">
        <f t="shared" si="172"/>
        <v>5.4910941475826975</v>
      </c>
      <c r="BZ96" s="20">
        <f t="shared" si="173"/>
        <v>5.032732453092427</v>
      </c>
      <c r="CA96" s="20">
        <f t="shared" si="174"/>
        <v>5.163645454545455</v>
      </c>
      <c r="CB96" s="20">
        <f t="shared" si="175"/>
        <v>3.5084773662551445</v>
      </c>
      <c r="CC96" s="20">
        <f t="shared" si="176"/>
        <v>17.210526315789473</v>
      </c>
      <c r="CE96" s="20">
        <f t="shared" si="177"/>
        <v>14.340740740740742</v>
      </c>
      <c r="CF96" s="20">
        <f t="shared" si="178"/>
        <v>16.9025974025974</v>
      </c>
      <c r="CG96" s="20">
        <f t="shared" si="178"/>
        <v>14.766042184111967</v>
      </c>
      <c r="CH96" s="20"/>
      <c r="CI96" s="20">
        <f t="shared" si="179"/>
        <v>16.256473489519113</v>
      </c>
      <c r="CJ96" s="20">
        <f t="shared" si="180"/>
        <v>10.915234200743495</v>
      </c>
      <c r="CK96" s="20"/>
      <c r="CL96" s="20"/>
      <c r="CM96" s="20">
        <f t="shared" si="181"/>
        <v>12.74949840959139</v>
      </c>
      <c r="CN96" s="20">
        <f t="shared" si="182"/>
        <v>10.245964642582628</v>
      </c>
      <c r="CO96" s="20">
        <f t="shared" si="183"/>
        <v>13.391094147582699</v>
      </c>
      <c r="CP96" s="20">
        <f t="shared" si="184"/>
        <v>10.602732453092427</v>
      </c>
      <c r="CQ96" s="20">
        <f t="shared" si="185"/>
        <v>12.333645454545454</v>
      </c>
      <c r="CR96" s="20">
        <f t="shared" si="186"/>
        <v>10.078477366255145</v>
      </c>
      <c r="CS96" s="20">
        <f t="shared" si="187"/>
        <v>24.030526315789473</v>
      </c>
      <c r="CU96" s="20">
        <f t="shared" si="188"/>
        <v>24.03125</v>
      </c>
      <c r="CV96" s="20">
        <f t="shared" si="189"/>
        <v>0.3462500000000001</v>
      </c>
      <c r="CW96" s="20">
        <f t="shared" si="190"/>
        <v>6.41047400055875</v>
      </c>
      <c r="CX96" s="20">
        <f t="shared" si="191"/>
        <v>7.026666666666666</v>
      </c>
      <c r="CY96" s="20">
        <f t="shared" si="192"/>
        <v>6.857752233929328</v>
      </c>
      <c r="CZ96" s="20">
        <f t="shared" si="193"/>
        <v>13.884418900595996</v>
      </c>
      <c r="DA96" s="43">
        <f t="shared" si="194"/>
        <v>9.054418900595996</v>
      </c>
      <c r="DB96" s="20">
        <v>4.83</v>
      </c>
      <c r="DC96" s="43">
        <f t="shared" si="195"/>
        <v>2.83</v>
      </c>
      <c r="DD96" s="31">
        <v>7.66</v>
      </c>
    </row>
    <row r="97" spans="1:108" ht="12.75">
      <c r="A97" s="41" t="s">
        <v>105</v>
      </c>
      <c r="B97" s="20">
        <v>21.42</v>
      </c>
      <c r="C97" s="20">
        <v>16.02</v>
      </c>
      <c r="D97" s="20">
        <v>24</v>
      </c>
      <c r="E97" s="20"/>
      <c r="F97" s="20">
        <v>26.01</v>
      </c>
      <c r="G97" s="20">
        <v>29.49</v>
      </c>
      <c r="H97" s="20"/>
      <c r="I97" s="42"/>
      <c r="J97" s="20">
        <v>41.72</v>
      </c>
      <c r="K97" s="20">
        <v>29.18</v>
      </c>
      <c r="L97" s="20">
        <v>22.14</v>
      </c>
      <c r="M97" s="43">
        <v>29.7</v>
      </c>
      <c r="N97" s="20">
        <v>24.63</v>
      </c>
      <c r="O97" s="20">
        <v>22.98</v>
      </c>
      <c r="P97" s="20">
        <v>10.4</v>
      </c>
      <c r="Q97" s="41"/>
      <c r="R97" s="21">
        <v>0.27499999999999997</v>
      </c>
      <c r="S97" s="21">
        <v>0.5</v>
      </c>
      <c r="T97" s="30">
        <v>0.322</v>
      </c>
      <c r="U97" s="21"/>
      <c r="V97" s="21">
        <v>0.465</v>
      </c>
      <c r="W97" s="21">
        <v>0.29</v>
      </c>
      <c r="X97" s="21"/>
      <c r="Y97" s="30"/>
      <c r="Z97" s="21">
        <v>0.545</v>
      </c>
      <c r="AA97" s="21">
        <v>0.325</v>
      </c>
      <c r="AB97" s="21">
        <v>0.25</v>
      </c>
      <c r="AC97" s="21">
        <v>0.343</v>
      </c>
      <c r="AD97" s="22">
        <v>0.265</v>
      </c>
      <c r="AE97" s="22">
        <v>0.2</v>
      </c>
      <c r="AF97" s="21">
        <v>0.188</v>
      </c>
      <c r="AG97" s="20"/>
      <c r="AH97" s="20">
        <f t="shared" si="155"/>
        <v>5.135387488328663</v>
      </c>
      <c r="AI97" s="20">
        <f t="shared" si="156"/>
        <v>12.484394506866417</v>
      </c>
      <c r="AJ97" s="20">
        <f t="shared" si="156"/>
        <v>5.366666666666667</v>
      </c>
      <c r="AK97" s="20"/>
      <c r="AL97" s="20">
        <f t="shared" si="157"/>
        <v>7.151095732410611</v>
      </c>
      <c r="AM97" s="20">
        <f t="shared" si="158"/>
        <v>3.933536792132926</v>
      </c>
      <c r="AN97" s="20"/>
      <c r="AO97" s="20"/>
      <c r="AP97" s="20">
        <f t="shared" si="159"/>
        <v>5.225311601150528</v>
      </c>
      <c r="AQ97" s="20">
        <f t="shared" si="160"/>
        <v>4.455106237148732</v>
      </c>
      <c r="AR97" s="20">
        <f t="shared" si="161"/>
        <v>4.5167118337850045</v>
      </c>
      <c r="AS97" s="20">
        <f t="shared" si="162"/>
        <v>4.61952861952862</v>
      </c>
      <c r="AT97" s="20">
        <f t="shared" si="163"/>
        <v>4.303694681282988</v>
      </c>
      <c r="AU97" s="20">
        <f t="shared" si="164"/>
        <v>3.4812880765883376</v>
      </c>
      <c r="AV97" s="20">
        <f t="shared" si="165"/>
        <v>7.230769230769231</v>
      </c>
      <c r="AW97" s="20"/>
      <c r="AX97" s="20">
        <v>8</v>
      </c>
      <c r="AY97" s="20">
        <v>5.3</v>
      </c>
      <c r="AZ97" s="20">
        <v>8.53</v>
      </c>
      <c r="BA97" s="20"/>
      <c r="BB97" s="20">
        <v>8</v>
      </c>
      <c r="BC97" s="20">
        <v>6.14</v>
      </c>
      <c r="BD97" s="20"/>
      <c r="BE97" s="20"/>
      <c r="BF97" s="20">
        <v>7.04</v>
      </c>
      <c r="BG97" s="20">
        <v>5</v>
      </c>
      <c r="BH97" s="20">
        <v>7.7</v>
      </c>
      <c r="BI97" s="20">
        <v>5.57</v>
      </c>
      <c r="BJ97" s="20">
        <v>7.17</v>
      </c>
      <c r="BK97" s="20">
        <v>6.71</v>
      </c>
      <c r="BL97" s="20">
        <v>6.32</v>
      </c>
      <c r="BO97" s="20">
        <f t="shared" si="166"/>
        <v>5.546218487394957</v>
      </c>
      <c r="BP97" s="20">
        <f t="shared" si="167"/>
        <v>13.146067415730336</v>
      </c>
      <c r="BQ97" s="20">
        <f t="shared" si="167"/>
        <v>5.824443333333334</v>
      </c>
      <c r="BR97" s="20"/>
      <c r="BS97" s="20">
        <f t="shared" si="168"/>
        <v>7.72318339100346</v>
      </c>
      <c r="BT97" s="20">
        <f t="shared" si="169"/>
        <v>4.175055951169887</v>
      </c>
      <c r="BU97" s="20"/>
      <c r="BV97" s="20"/>
      <c r="BW97" s="20">
        <f t="shared" si="170"/>
        <v>5.593173537871525</v>
      </c>
      <c r="BX97" s="20">
        <f t="shared" si="171"/>
        <v>4.6778615490061695</v>
      </c>
      <c r="BY97" s="20">
        <f t="shared" si="172"/>
        <v>4.864498644986449</v>
      </c>
      <c r="BZ97" s="20">
        <f t="shared" si="173"/>
        <v>4.8768363636363645</v>
      </c>
      <c r="CA97" s="20">
        <f t="shared" si="174"/>
        <v>4.612269589930979</v>
      </c>
      <c r="CB97" s="20">
        <f t="shared" si="175"/>
        <v>3.714882506527415</v>
      </c>
      <c r="CC97" s="20">
        <f t="shared" si="176"/>
        <v>7.6877538461538455</v>
      </c>
      <c r="CE97" s="20">
        <f t="shared" si="177"/>
        <v>13.546218487394956</v>
      </c>
      <c r="CF97" s="20">
        <f t="shared" si="178"/>
        <v>18.446067415730337</v>
      </c>
      <c r="CG97" s="20">
        <f t="shared" si="178"/>
        <v>14.354443333333332</v>
      </c>
      <c r="CH97" s="20"/>
      <c r="CI97" s="20">
        <f t="shared" si="179"/>
        <v>15.72318339100346</v>
      </c>
      <c r="CJ97" s="20">
        <f t="shared" si="180"/>
        <v>10.315055951169887</v>
      </c>
      <c r="CK97" s="20"/>
      <c r="CL97" s="20"/>
      <c r="CM97" s="20">
        <f t="shared" si="181"/>
        <v>12.633173537871524</v>
      </c>
      <c r="CN97" s="20">
        <f t="shared" si="182"/>
        <v>9.67786154900617</v>
      </c>
      <c r="CO97" s="20">
        <f t="shared" si="183"/>
        <v>12.56449864498645</v>
      </c>
      <c r="CP97" s="20">
        <f t="shared" si="184"/>
        <v>10.446836363636365</v>
      </c>
      <c r="CQ97" s="20">
        <f t="shared" si="185"/>
        <v>11.78226958993098</v>
      </c>
      <c r="CR97" s="20">
        <f t="shared" si="186"/>
        <v>10.424882506527414</v>
      </c>
      <c r="CS97" s="20">
        <f t="shared" si="187"/>
        <v>14.007753846153847</v>
      </c>
      <c r="CU97" s="20">
        <f t="shared" si="188"/>
        <v>24.8075</v>
      </c>
      <c r="CV97" s="20">
        <f t="shared" si="189"/>
        <v>0.3306666666666667</v>
      </c>
      <c r="CW97" s="20">
        <f t="shared" si="190"/>
        <v>5.658624288888227</v>
      </c>
      <c r="CX97" s="20">
        <f t="shared" si="191"/>
        <v>6.789999999999999</v>
      </c>
      <c r="CY97" s="20">
        <f t="shared" si="192"/>
        <v>6.036853718062059</v>
      </c>
      <c r="CZ97" s="20">
        <f t="shared" si="193"/>
        <v>12.82685371806206</v>
      </c>
      <c r="DA97" s="43">
        <f t="shared" si="194"/>
        <v>7.64685371806206</v>
      </c>
      <c r="DB97" s="20">
        <v>5.18</v>
      </c>
      <c r="DC97" s="43">
        <f t="shared" si="195"/>
        <v>2.7300000000000004</v>
      </c>
      <c r="DD97" s="31">
        <v>7.91</v>
      </c>
    </row>
    <row r="98" spans="1:108" ht="12.75">
      <c r="A98" s="41" t="s">
        <v>106</v>
      </c>
      <c r="B98" s="20">
        <v>23.39</v>
      </c>
      <c r="C98" s="20">
        <v>16.28</v>
      </c>
      <c r="D98" s="20">
        <v>25.475</v>
      </c>
      <c r="E98" s="20"/>
      <c r="F98" s="20">
        <v>24.52</v>
      </c>
      <c r="G98" s="20">
        <v>29.4</v>
      </c>
      <c r="H98" s="20"/>
      <c r="I98" s="42"/>
      <c r="J98" s="20">
        <v>42</v>
      </c>
      <c r="K98" s="20">
        <v>30.09</v>
      </c>
      <c r="L98" s="20">
        <v>23.17</v>
      </c>
      <c r="M98" s="43">
        <v>26.16</v>
      </c>
      <c r="N98" s="20">
        <v>22.77</v>
      </c>
      <c r="O98" s="20">
        <v>23.01</v>
      </c>
      <c r="P98" s="20">
        <v>10.74</v>
      </c>
      <c r="Q98" s="41"/>
      <c r="R98" s="21">
        <v>0.27499999999999997</v>
      </c>
      <c r="S98" s="21">
        <v>0.5</v>
      </c>
      <c r="T98" s="30">
        <v>0.322</v>
      </c>
      <c r="U98" s="21"/>
      <c r="V98" s="21">
        <v>0.465</v>
      </c>
      <c r="W98" s="21">
        <v>0.29</v>
      </c>
      <c r="X98" s="21"/>
      <c r="Y98" s="30"/>
      <c r="Z98" s="21">
        <v>0.545</v>
      </c>
      <c r="AA98" s="21">
        <v>0.325</v>
      </c>
      <c r="AB98" s="21">
        <v>0.25</v>
      </c>
      <c r="AC98" s="21">
        <v>0.343</v>
      </c>
      <c r="AD98" s="22">
        <v>0.275</v>
      </c>
      <c r="AE98" s="22">
        <v>0.2</v>
      </c>
      <c r="AF98" s="21">
        <v>0.188</v>
      </c>
      <c r="AG98" s="20"/>
      <c r="AH98" s="20">
        <f t="shared" si="155"/>
        <v>4.702864471996579</v>
      </c>
      <c r="AI98" s="20">
        <f t="shared" si="156"/>
        <v>12.285012285012284</v>
      </c>
      <c r="AJ98" s="20">
        <f t="shared" si="156"/>
        <v>5.055937193326791</v>
      </c>
      <c r="AK98" s="20"/>
      <c r="AL98" s="20">
        <f t="shared" si="157"/>
        <v>7.585644371941273</v>
      </c>
      <c r="AM98" s="20">
        <f t="shared" si="158"/>
        <v>3.9455782312925165</v>
      </c>
      <c r="AN98" s="20"/>
      <c r="AO98" s="20"/>
      <c r="AP98" s="20">
        <f t="shared" si="159"/>
        <v>5.190476190476192</v>
      </c>
      <c r="AQ98" s="20">
        <f t="shared" si="160"/>
        <v>4.320372216683284</v>
      </c>
      <c r="AR98" s="20">
        <f t="shared" si="161"/>
        <v>4.315925766076823</v>
      </c>
      <c r="AS98" s="20">
        <f t="shared" si="162"/>
        <v>5.244648318042814</v>
      </c>
      <c r="AT98" s="20">
        <f t="shared" si="163"/>
        <v>4.830917874396136</v>
      </c>
      <c r="AU98" s="20">
        <f t="shared" si="164"/>
        <v>3.4767492394611037</v>
      </c>
      <c r="AV98" s="20">
        <f t="shared" si="165"/>
        <v>7.001862197392923</v>
      </c>
      <c r="AW98" s="20"/>
      <c r="AX98" s="20">
        <v>8</v>
      </c>
      <c r="AY98" s="20">
        <v>5.3</v>
      </c>
      <c r="AZ98" s="20">
        <v>8.03</v>
      </c>
      <c r="BA98" s="20"/>
      <c r="BB98" s="20">
        <v>8</v>
      </c>
      <c r="BC98" s="20">
        <v>6.01</v>
      </c>
      <c r="BD98" s="20"/>
      <c r="BE98" s="20"/>
      <c r="BF98" s="20">
        <v>6.54</v>
      </c>
      <c r="BG98" s="20">
        <v>5</v>
      </c>
      <c r="BH98" s="20">
        <v>7.5</v>
      </c>
      <c r="BI98" s="20">
        <v>5.5</v>
      </c>
      <c r="BJ98" s="20">
        <v>7.67</v>
      </c>
      <c r="BK98" s="20">
        <v>6.71</v>
      </c>
      <c r="BL98" s="20">
        <v>6.15</v>
      </c>
      <c r="BO98" s="20">
        <f t="shared" si="166"/>
        <v>5.079093629756305</v>
      </c>
      <c r="BP98" s="20">
        <f t="shared" si="167"/>
        <v>12.936117936117935</v>
      </c>
      <c r="BQ98" s="20">
        <f t="shared" si="167"/>
        <v>5.4619289499509325</v>
      </c>
      <c r="BR98" s="20"/>
      <c r="BS98" s="20">
        <f t="shared" si="168"/>
        <v>8.192495921696574</v>
      </c>
      <c r="BT98" s="20">
        <f t="shared" si="169"/>
        <v>4.182707482993197</v>
      </c>
      <c r="BU98" s="20"/>
      <c r="BV98" s="20"/>
      <c r="BW98" s="20">
        <f t="shared" si="170"/>
        <v>5.529933333333334</v>
      </c>
      <c r="BX98" s="20">
        <f t="shared" si="171"/>
        <v>4.536390827517448</v>
      </c>
      <c r="BY98" s="20">
        <f t="shared" si="172"/>
        <v>4.639620198532585</v>
      </c>
      <c r="BZ98" s="20">
        <f t="shared" si="173"/>
        <v>5.533103975535169</v>
      </c>
      <c r="CA98" s="20">
        <f t="shared" si="174"/>
        <v>5.20144927536232</v>
      </c>
      <c r="CB98" s="20">
        <f t="shared" si="175"/>
        <v>3.7100391134289437</v>
      </c>
      <c r="CC98" s="20">
        <f t="shared" si="176"/>
        <v>7.432476722532589</v>
      </c>
      <c r="CE98" s="20">
        <f t="shared" si="177"/>
        <v>13.079093629756304</v>
      </c>
      <c r="CF98" s="20">
        <f t="shared" si="178"/>
        <v>18.236117936117935</v>
      </c>
      <c r="CG98" s="20">
        <f t="shared" si="178"/>
        <v>13.491928949950932</v>
      </c>
      <c r="CH98" s="20"/>
      <c r="CI98" s="20">
        <f t="shared" si="179"/>
        <v>16.192495921696576</v>
      </c>
      <c r="CJ98" s="20">
        <f t="shared" si="180"/>
        <v>10.192707482993196</v>
      </c>
      <c r="CK98" s="20"/>
      <c r="CL98" s="20"/>
      <c r="CM98" s="20">
        <f t="shared" si="181"/>
        <v>12.069933333333335</v>
      </c>
      <c r="CN98" s="20">
        <f t="shared" si="182"/>
        <v>9.536390827517447</v>
      </c>
      <c r="CO98" s="20">
        <f t="shared" si="183"/>
        <v>12.139620198532585</v>
      </c>
      <c r="CP98" s="20">
        <f t="shared" si="184"/>
        <v>11.03310397553517</v>
      </c>
      <c r="CQ98" s="20">
        <f t="shared" si="185"/>
        <v>12.87144927536232</v>
      </c>
      <c r="CR98" s="20">
        <f t="shared" si="186"/>
        <v>10.420039113428944</v>
      </c>
      <c r="CS98" s="20">
        <f t="shared" si="187"/>
        <v>13.58247672253259</v>
      </c>
      <c r="CU98" s="20">
        <f t="shared" si="188"/>
        <v>24.750416666666666</v>
      </c>
      <c r="CV98" s="20">
        <f t="shared" si="189"/>
        <v>0.3315000000000001</v>
      </c>
      <c r="CW98" s="20">
        <f t="shared" si="190"/>
        <v>5.662999029674893</v>
      </c>
      <c r="CX98" s="20">
        <f t="shared" si="191"/>
        <v>6.700833333333333</v>
      </c>
      <c r="CY98" s="20">
        <f t="shared" si="192"/>
        <v>6.0362797805631105</v>
      </c>
      <c r="CZ98" s="20">
        <f t="shared" si="193"/>
        <v>12.737113113896443</v>
      </c>
      <c r="DA98" s="43">
        <f t="shared" si="194"/>
        <v>7.527113113896443</v>
      </c>
      <c r="DB98" s="20">
        <v>5.21</v>
      </c>
      <c r="DC98" s="43">
        <f t="shared" si="195"/>
        <v>2.5300000000000002</v>
      </c>
      <c r="DD98" s="31">
        <v>7.74</v>
      </c>
    </row>
    <row r="99" spans="1:108" ht="12.75">
      <c r="A99" s="41" t="s">
        <v>107</v>
      </c>
      <c r="B99" s="20">
        <v>22.680000000000003</v>
      </c>
      <c r="C99" s="20">
        <v>16.55</v>
      </c>
      <c r="D99" s="20">
        <v>27.45</v>
      </c>
      <c r="E99" s="20"/>
      <c r="F99" s="20">
        <v>24.83</v>
      </c>
      <c r="G99" s="20">
        <v>30.065</v>
      </c>
      <c r="H99" s="20"/>
      <c r="I99" s="42"/>
      <c r="J99" s="20">
        <v>43.35</v>
      </c>
      <c r="K99" s="20">
        <v>30.96</v>
      </c>
      <c r="L99" s="20">
        <v>23.65</v>
      </c>
      <c r="M99" s="43">
        <v>28.39</v>
      </c>
      <c r="N99" s="20">
        <v>23</v>
      </c>
      <c r="O99" s="20">
        <v>25.2</v>
      </c>
      <c r="P99" s="20">
        <v>11</v>
      </c>
      <c r="Q99" s="41"/>
      <c r="R99" s="21">
        <v>0.27499999999999997</v>
      </c>
      <c r="S99" s="21">
        <v>0.5</v>
      </c>
      <c r="T99" s="30">
        <v>0.322</v>
      </c>
      <c r="U99" s="21"/>
      <c r="V99" s="21">
        <v>0.465</v>
      </c>
      <c r="W99" s="21">
        <v>0.29</v>
      </c>
      <c r="X99" s="21"/>
      <c r="Y99" s="30"/>
      <c r="Z99" s="21">
        <v>0.545</v>
      </c>
      <c r="AA99" s="21">
        <v>0.325</v>
      </c>
      <c r="AB99" s="21">
        <v>0.25</v>
      </c>
      <c r="AC99" s="21">
        <v>0.343</v>
      </c>
      <c r="AD99" s="22">
        <v>0.275</v>
      </c>
      <c r="AE99" s="22">
        <v>0.2</v>
      </c>
      <c r="AF99" s="21">
        <v>0.188</v>
      </c>
      <c r="AG99" s="20"/>
      <c r="AH99" s="20">
        <f t="shared" si="155"/>
        <v>4.850088183421516</v>
      </c>
      <c r="AI99" s="20">
        <f t="shared" si="156"/>
        <v>12.084592145015105</v>
      </c>
      <c r="AJ99" s="20">
        <f t="shared" si="156"/>
        <v>4.692167577413479</v>
      </c>
      <c r="AK99" s="20"/>
      <c r="AL99" s="20">
        <f t="shared" si="157"/>
        <v>7.4909383809907375</v>
      </c>
      <c r="AM99" s="20">
        <f t="shared" si="158"/>
        <v>3.8583070014967564</v>
      </c>
      <c r="AN99" s="20"/>
      <c r="AO99" s="20"/>
      <c r="AP99" s="20">
        <f t="shared" si="159"/>
        <v>5.02883506343714</v>
      </c>
      <c r="AQ99" s="20">
        <f t="shared" si="160"/>
        <v>4.198966408268734</v>
      </c>
      <c r="AR99" s="20">
        <f t="shared" si="161"/>
        <v>4.2283298097251585</v>
      </c>
      <c r="AS99" s="20">
        <f t="shared" si="162"/>
        <v>4.832687566044382</v>
      </c>
      <c r="AT99" s="20">
        <f t="shared" si="163"/>
        <v>4.782608695652175</v>
      </c>
      <c r="AU99" s="20">
        <f t="shared" si="164"/>
        <v>3.174603174603175</v>
      </c>
      <c r="AV99" s="20">
        <f t="shared" si="165"/>
        <v>6.836363636363637</v>
      </c>
      <c r="AW99" s="20"/>
      <c r="AX99" s="20">
        <v>8</v>
      </c>
      <c r="AY99" s="20">
        <v>4.5</v>
      </c>
      <c r="AZ99" s="20">
        <v>7.76</v>
      </c>
      <c r="BA99" s="20"/>
      <c r="BB99" s="20">
        <v>8</v>
      </c>
      <c r="BC99" s="20">
        <v>5.95</v>
      </c>
      <c r="BD99" s="20"/>
      <c r="BE99" s="20"/>
      <c r="BF99" s="20">
        <v>6.54</v>
      </c>
      <c r="BG99" s="20">
        <v>5</v>
      </c>
      <c r="BH99" s="20">
        <v>7.44</v>
      </c>
      <c r="BI99" s="20">
        <v>5.43</v>
      </c>
      <c r="BJ99" s="20">
        <v>7.5</v>
      </c>
      <c r="BK99" s="20">
        <v>7</v>
      </c>
      <c r="BL99" s="20">
        <v>6.15</v>
      </c>
      <c r="BO99" s="20">
        <f t="shared" si="166"/>
        <v>5.238095238095237</v>
      </c>
      <c r="BP99" s="20">
        <f t="shared" si="167"/>
        <v>12.628398791540784</v>
      </c>
      <c r="BQ99" s="20">
        <f t="shared" si="167"/>
        <v>5.0562797814207645</v>
      </c>
      <c r="BR99" s="20"/>
      <c r="BS99" s="20">
        <f t="shared" si="168"/>
        <v>8.090213451469998</v>
      </c>
      <c r="BT99" s="20">
        <f t="shared" si="169"/>
        <v>4.087876268085814</v>
      </c>
      <c r="BU99" s="20"/>
      <c r="BV99" s="20"/>
      <c r="BW99" s="20">
        <f t="shared" si="170"/>
        <v>5.357720876585929</v>
      </c>
      <c r="BX99" s="20">
        <f t="shared" si="171"/>
        <v>4.408914728682171</v>
      </c>
      <c r="BY99" s="20">
        <f t="shared" si="172"/>
        <v>4.5429175475687105</v>
      </c>
      <c r="BZ99" s="20">
        <f t="shared" si="173"/>
        <v>5.095102500880592</v>
      </c>
      <c r="CA99" s="20">
        <f t="shared" si="174"/>
        <v>5.141304347826088</v>
      </c>
      <c r="CB99" s="20">
        <f t="shared" si="175"/>
        <v>3.396825396825397</v>
      </c>
      <c r="CC99" s="20">
        <f t="shared" si="176"/>
        <v>7.256800000000001</v>
      </c>
      <c r="CE99" s="20">
        <f t="shared" si="177"/>
        <v>13.238095238095237</v>
      </c>
      <c r="CF99" s="20">
        <f t="shared" si="178"/>
        <v>17.128398791540782</v>
      </c>
      <c r="CG99" s="20">
        <f t="shared" si="178"/>
        <v>12.816279781420764</v>
      </c>
      <c r="CH99" s="20"/>
      <c r="CI99" s="20">
        <f t="shared" si="179"/>
        <v>16.09021345147</v>
      </c>
      <c r="CJ99" s="20">
        <f t="shared" si="180"/>
        <v>10.037876268085814</v>
      </c>
      <c r="CK99" s="20"/>
      <c r="CL99" s="20"/>
      <c r="CM99" s="20">
        <f t="shared" si="181"/>
        <v>11.897720876585929</v>
      </c>
      <c r="CN99" s="20">
        <f t="shared" si="182"/>
        <v>9.40891472868217</v>
      </c>
      <c r="CO99" s="20">
        <f t="shared" si="183"/>
        <v>11.98291754756871</v>
      </c>
      <c r="CP99" s="20">
        <f t="shared" si="184"/>
        <v>10.525102500880593</v>
      </c>
      <c r="CQ99" s="20">
        <f t="shared" si="185"/>
        <v>12.641304347826088</v>
      </c>
      <c r="CR99" s="20">
        <f t="shared" si="186"/>
        <v>10.396825396825397</v>
      </c>
      <c r="CS99" s="20">
        <f t="shared" si="187"/>
        <v>13.4068</v>
      </c>
      <c r="CU99" s="20">
        <f t="shared" si="188"/>
        <v>25.59375</v>
      </c>
      <c r="CV99" s="20">
        <f t="shared" si="189"/>
        <v>0.3315000000000001</v>
      </c>
      <c r="CW99" s="20">
        <f t="shared" si="190"/>
        <v>5.5048739702026666</v>
      </c>
      <c r="CX99" s="20">
        <f t="shared" si="191"/>
        <v>6.605833333333334</v>
      </c>
      <c r="CY99" s="20">
        <f t="shared" si="192"/>
        <v>5.858370744081792</v>
      </c>
      <c r="CZ99" s="20">
        <f t="shared" si="193"/>
        <v>12.464204077415124</v>
      </c>
      <c r="DA99" s="43">
        <f t="shared" si="194"/>
        <v>7.5142040774151235</v>
      </c>
      <c r="DB99" s="20">
        <v>4.95</v>
      </c>
      <c r="DC99" s="43">
        <f t="shared" si="195"/>
        <v>2.5199999999999996</v>
      </c>
      <c r="DD99" s="31">
        <v>7.47</v>
      </c>
    </row>
    <row r="100" spans="1:108" ht="12.75">
      <c r="A100" s="41" t="s">
        <v>108</v>
      </c>
      <c r="B100" s="20">
        <v>20.49</v>
      </c>
      <c r="C100" s="20">
        <v>16.19</v>
      </c>
      <c r="D100" s="20">
        <v>27.095</v>
      </c>
      <c r="E100" s="20"/>
      <c r="F100" s="20">
        <v>22.45</v>
      </c>
      <c r="G100" s="20">
        <v>29.195</v>
      </c>
      <c r="H100" s="20"/>
      <c r="I100" s="42"/>
      <c r="J100" s="20">
        <v>40.41</v>
      </c>
      <c r="K100" s="20">
        <v>30.7</v>
      </c>
      <c r="L100" s="20">
        <v>24.1</v>
      </c>
      <c r="M100" s="43">
        <v>28.17</v>
      </c>
      <c r="N100" s="20">
        <v>20.95</v>
      </c>
      <c r="O100" s="20">
        <v>24.25</v>
      </c>
      <c r="P100" s="20">
        <v>11.02</v>
      </c>
      <c r="Q100" s="41"/>
      <c r="R100" s="21">
        <v>0.27499999999999997</v>
      </c>
      <c r="S100" s="21">
        <v>0.25</v>
      </c>
      <c r="T100" s="30">
        <v>0.322</v>
      </c>
      <c r="U100" s="21"/>
      <c r="V100" s="21">
        <v>0.465</v>
      </c>
      <c r="W100" s="21">
        <v>0.29</v>
      </c>
      <c r="X100" s="21"/>
      <c r="Y100" s="30"/>
      <c r="Z100" s="21">
        <v>0.56</v>
      </c>
      <c r="AA100" s="21">
        <v>0.325</v>
      </c>
      <c r="AB100" s="21">
        <v>0.25</v>
      </c>
      <c r="AC100" s="21">
        <v>0.343</v>
      </c>
      <c r="AD100" s="22">
        <v>0.275</v>
      </c>
      <c r="AE100" s="22">
        <v>0.2</v>
      </c>
      <c r="AF100" s="21">
        <v>0.188</v>
      </c>
      <c r="AG100" s="20"/>
      <c r="AH100" s="20">
        <f aca="true" t="shared" si="196" ref="AH100:AH131">(400*R100)/B100</f>
        <v>5.36847242557345</v>
      </c>
      <c r="AI100" s="20">
        <f aca="true" t="shared" si="197" ref="AI100:AJ131">(400*S100)/C100</f>
        <v>6.176652254478072</v>
      </c>
      <c r="AJ100" s="20">
        <f t="shared" si="197"/>
        <v>4.753644583871564</v>
      </c>
      <c r="AK100" s="20"/>
      <c r="AL100" s="20">
        <f aca="true" t="shared" si="198" ref="AL100:AL131">(400*V100)/F100</f>
        <v>8.285077951002227</v>
      </c>
      <c r="AM100" s="20">
        <f aca="true" t="shared" si="199" ref="AM100:AM131">(400*W100)/G100</f>
        <v>3.9732830964206194</v>
      </c>
      <c r="AN100" s="20"/>
      <c r="AO100" s="20"/>
      <c r="AP100" s="20">
        <f aca="true" t="shared" si="200" ref="AP100:AP131">(400*Z100)/J100</f>
        <v>5.5431823805988625</v>
      </c>
      <c r="AQ100" s="20">
        <f aca="true" t="shared" si="201" ref="AQ100:AQ131">(400*AA100)/K100</f>
        <v>4.234527687296417</v>
      </c>
      <c r="AR100" s="20">
        <f aca="true" t="shared" si="202" ref="AR100:AR131">(400*AB100)/L100</f>
        <v>4.149377593360995</v>
      </c>
      <c r="AS100" s="20">
        <f aca="true" t="shared" si="203" ref="AS100:AS131">(400*AC100)/M100</f>
        <v>4.870429534966276</v>
      </c>
      <c r="AT100" s="20">
        <f aca="true" t="shared" si="204" ref="AT100:AT131">(400*AD100)/N100</f>
        <v>5.250596658711218</v>
      </c>
      <c r="AU100" s="20">
        <f aca="true" t="shared" si="205" ref="AU100:AU131">(400*AE100)/O100</f>
        <v>3.2989690721649483</v>
      </c>
      <c r="AV100" s="20">
        <f aca="true" t="shared" si="206" ref="AV100:AV131">(400*AF100)/P100</f>
        <v>6.823956442831216</v>
      </c>
      <c r="AW100" s="20"/>
      <c r="AX100" s="20">
        <v>8</v>
      </c>
      <c r="AY100" s="20">
        <v>4.5</v>
      </c>
      <c r="AZ100" s="20">
        <v>7.63</v>
      </c>
      <c r="BA100" s="20"/>
      <c r="BB100" s="20">
        <v>8</v>
      </c>
      <c r="BC100" s="20">
        <v>5.95</v>
      </c>
      <c r="BD100" s="20"/>
      <c r="BE100" s="20"/>
      <c r="BF100" s="20">
        <v>6.23</v>
      </c>
      <c r="BG100" s="20">
        <v>5</v>
      </c>
      <c r="BH100" s="20">
        <v>7.22</v>
      </c>
      <c r="BI100" s="20">
        <v>5.43</v>
      </c>
      <c r="BJ100" s="20">
        <v>7.5</v>
      </c>
      <c r="BK100" s="20">
        <v>7</v>
      </c>
      <c r="BL100" s="20">
        <v>6.15</v>
      </c>
      <c r="BO100" s="20">
        <f aca="true" t="shared" si="207" ref="BO100:BO131">AH100*(1+(AX100/100))</f>
        <v>5.797950219619326</v>
      </c>
      <c r="BP100" s="20">
        <f aca="true" t="shared" si="208" ref="BP100:BQ131">AI100*(1+(AY100/100))</f>
        <v>6.454601605929585</v>
      </c>
      <c r="BQ100" s="20">
        <f t="shared" si="208"/>
        <v>5.116347665620965</v>
      </c>
      <c r="BR100" s="20"/>
      <c r="BS100" s="20">
        <f aca="true" t="shared" si="209" ref="BS100:BS131">AL100*(1+(BB100/100))</f>
        <v>8.947884187082407</v>
      </c>
      <c r="BT100" s="20">
        <f aca="true" t="shared" si="210" ref="BT100:BT131">AM100*(1+(BC100/100))</f>
        <v>4.209693440657647</v>
      </c>
      <c r="BU100" s="20"/>
      <c r="BV100" s="20"/>
      <c r="BW100" s="20">
        <f aca="true" t="shared" si="211" ref="BW100:BW131">AP100*(1+(BF100/100))</f>
        <v>5.888522642910171</v>
      </c>
      <c r="BX100" s="20">
        <f aca="true" t="shared" si="212" ref="BX100:BX131">AQ100*(1+(BG100/100))</f>
        <v>4.446254071661238</v>
      </c>
      <c r="BY100" s="20">
        <f aca="true" t="shared" si="213" ref="BY100:BY131">AR100*(1+(BH100/100))</f>
        <v>4.448962655601659</v>
      </c>
      <c r="BZ100" s="20">
        <f aca="true" t="shared" si="214" ref="BZ100:BZ131">AS100*(1+(BI100/100))</f>
        <v>5.134893858714945</v>
      </c>
      <c r="CA100" s="20">
        <f aca="true" t="shared" si="215" ref="CA100:CA131">AT100*(1+(BJ100/100))</f>
        <v>5.644391408114559</v>
      </c>
      <c r="CB100" s="20">
        <f aca="true" t="shared" si="216" ref="CB100:CB131">AU100*(1+(BK100/100))</f>
        <v>3.5298969072164947</v>
      </c>
      <c r="CC100" s="20">
        <f aca="true" t="shared" si="217" ref="CC100:CC131">AV100*(1+(BL100/100))</f>
        <v>7.243629764065337</v>
      </c>
      <c r="CE100" s="20">
        <f aca="true" t="shared" si="218" ref="CE100:CE131">BO100+AX100</f>
        <v>13.797950219619327</v>
      </c>
      <c r="CF100" s="20">
        <f aca="true" t="shared" si="219" ref="CF100:CG131">BP100+AY100</f>
        <v>10.954601605929586</v>
      </c>
      <c r="CG100" s="20">
        <f t="shared" si="219"/>
        <v>12.746347665620965</v>
      </c>
      <c r="CH100" s="20"/>
      <c r="CI100" s="20">
        <f aca="true" t="shared" si="220" ref="CI100:CI131">BS100+BB100</f>
        <v>16.94788418708241</v>
      </c>
      <c r="CJ100" s="20">
        <f aca="true" t="shared" si="221" ref="CJ100:CJ131">BT100+BC100</f>
        <v>10.159693440657648</v>
      </c>
      <c r="CK100" s="20"/>
      <c r="CL100" s="20"/>
      <c r="CM100" s="20">
        <f aca="true" t="shared" si="222" ref="CM100:CM131">BW100+BF100</f>
        <v>12.118522642910172</v>
      </c>
      <c r="CN100" s="20">
        <f aca="true" t="shared" si="223" ref="CN100:CN131">BX100+BG100</f>
        <v>9.446254071661238</v>
      </c>
      <c r="CO100" s="20">
        <f aca="true" t="shared" si="224" ref="CO100:CO131">BY100+BH100</f>
        <v>11.668962655601659</v>
      </c>
      <c r="CP100" s="20">
        <f aca="true" t="shared" si="225" ref="CP100:CP131">BZ100+BI100</f>
        <v>10.564893858714946</v>
      </c>
      <c r="CQ100" s="20">
        <f aca="true" t="shared" si="226" ref="CQ100:CQ131">CA100+BJ100</f>
        <v>13.144391408114558</v>
      </c>
      <c r="CR100" s="20">
        <f aca="true" t="shared" si="227" ref="CR100:CR131">CB100+BK100</f>
        <v>10.529896907216495</v>
      </c>
      <c r="CS100" s="20">
        <f aca="true" t="shared" si="228" ref="CS100:CS131">CC100+BL100</f>
        <v>13.393629764065338</v>
      </c>
      <c r="CU100" s="20">
        <f t="shared" si="188"/>
        <v>24.584999999999994</v>
      </c>
      <c r="CV100" s="20">
        <f t="shared" si="189"/>
        <v>0.3119166666666667</v>
      </c>
      <c r="CW100" s="20">
        <f t="shared" si="190"/>
        <v>5.227347473439656</v>
      </c>
      <c r="CX100" s="20">
        <f t="shared" si="191"/>
        <v>6.550833333333334</v>
      </c>
      <c r="CY100" s="20">
        <f t="shared" si="192"/>
        <v>5.571919035599528</v>
      </c>
      <c r="CZ100" s="20">
        <f t="shared" si="193"/>
        <v>12.12275236893286</v>
      </c>
      <c r="DA100" s="43">
        <f t="shared" si="194"/>
        <v>7.13275236893286</v>
      </c>
      <c r="DB100" s="20">
        <v>4.989999999999999</v>
      </c>
      <c r="DC100" s="43">
        <f t="shared" si="195"/>
        <v>2.330000000000001</v>
      </c>
      <c r="DD100" s="47">
        <v>7.32</v>
      </c>
    </row>
    <row r="101" spans="1:108" ht="12.75">
      <c r="A101" s="41" t="s">
        <v>109</v>
      </c>
      <c r="B101" s="20">
        <v>19.38</v>
      </c>
      <c r="C101" s="20">
        <v>15.76</v>
      </c>
      <c r="D101" s="20">
        <v>26.95</v>
      </c>
      <c r="E101" s="20"/>
      <c r="F101" s="20">
        <v>21.74</v>
      </c>
      <c r="G101" s="20">
        <v>28.005</v>
      </c>
      <c r="H101" s="20"/>
      <c r="I101" s="42"/>
      <c r="J101" s="20">
        <v>38.9</v>
      </c>
      <c r="K101" s="20">
        <v>29.99</v>
      </c>
      <c r="L101" s="20">
        <v>23.2</v>
      </c>
      <c r="M101" s="43">
        <v>28.21</v>
      </c>
      <c r="N101" s="20">
        <v>20.6</v>
      </c>
      <c r="O101" s="20">
        <v>22.85</v>
      </c>
      <c r="P101" s="20">
        <v>11.09</v>
      </c>
      <c r="Q101" s="41"/>
      <c r="R101" s="21">
        <v>0.2826666666666667</v>
      </c>
      <c r="S101" s="21">
        <v>0.25</v>
      </c>
      <c r="T101" s="30">
        <v>0.322</v>
      </c>
      <c r="U101" s="21"/>
      <c r="V101" s="21">
        <v>0.465</v>
      </c>
      <c r="W101" s="21">
        <v>0.3</v>
      </c>
      <c r="X101" s="21"/>
      <c r="Y101" s="30"/>
      <c r="Z101" s="21">
        <v>0.56</v>
      </c>
      <c r="AA101" s="21">
        <v>0.325</v>
      </c>
      <c r="AB101" s="21">
        <v>0.25</v>
      </c>
      <c r="AC101" s="21">
        <v>0.343</v>
      </c>
      <c r="AD101" s="22">
        <v>0.275</v>
      </c>
      <c r="AE101" s="22">
        <v>0.2</v>
      </c>
      <c r="AF101" s="21">
        <v>0.188</v>
      </c>
      <c r="AG101" s="20"/>
      <c r="AH101" s="20">
        <f t="shared" si="196"/>
        <v>5.83419332645339</v>
      </c>
      <c r="AI101" s="20">
        <f t="shared" si="197"/>
        <v>6.345177664974619</v>
      </c>
      <c r="AJ101" s="20">
        <f t="shared" si="197"/>
        <v>4.77922077922078</v>
      </c>
      <c r="AK101" s="20"/>
      <c r="AL101" s="20">
        <f t="shared" si="198"/>
        <v>8.555657773689052</v>
      </c>
      <c r="AM101" s="20">
        <f t="shared" si="199"/>
        <v>4.284949116229245</v>
      </c>
      <c r="AN101" s="20"/>
      <c r="AO101" s="20"/>
      <c r="AP101" s="20">
        <f t="shared" si="200"/>
        <v>5.758354755784063</v>
      </c>
      <c r="AQ101" s="20">
        <f t="shared" si="201"/>
        <v>4.3347782594198065</v>
      </c>
      <c r="AR101" s="20">
        <f t="shared" si="202"/>
        <v>4.310344827586207</v>
      </c>
      <c r="AS101" s="20">
        <f t="shared" si="203"/>
        <v>4.863523573200993</v>
      </c>
      <c r="AT101" s="20">
        <f t="shared" si="204"/>
        <v>5.339805825242719</v>
      </c>
      <c r="AU101" s="20">
        <f t="shared" si="205"/>
        <v>3.50109409190372</v>
      </c>
      <c r="AV101" s="20">
        <f t="shared" si="206"/>
        <v>6.780883678990081</v>
      </c>
      <c r="AW101" s="20"/>
      <c r="AX101" s="20">
        <v>8</v>
      </c>
      <c r="AY101" s="20">
        <v>4.13</v>
      </c>
      <c r="AZ101" s="20">
        <v>7.11</v>
      </c>
      <c r="BA101" s="20"/>
      <c r="BB101" s="20">
        <v>8</v>
      </c>
      <c r="BC101" s="20">
        <v>5.72</v>
      </c>
      <c r="BD101" s="20"/>
      <c r="BE101" s="20"/>
      <c r="BF101" s="20">
        <v>5.92</v>
      </c>
      <c r="BG101" s="20">
        <v>5</v>
      </c>
      <c r="BH101" s="20">
        <v>7.11</v>
      </c>
      <c r="BI101" s="20">
        <v>5.46</v>
      </c>
      <c r="BJ101" s="20">
        <v>7.5</v>
      </c>
      <c r="BK101" s="20">
        <v>7.25</v>
      </c>
      <c r="BL101" s="20">
        <v>5.69</v>
      </c>
      <c r="BO101" s="20">
        <f t="shared" si="207"/>
        <v>6.300928792569661</v>
      </c>
      <c r="BP101" s="20">
        <f t="shared" si="208"/>
        <v>6.60723350253807</v>
      </c>
      <c r="BQ101" s="20">
        <f t="shared" si="208"/>
        <v>5.119023376623377</v>
      </c>
      <c r="BR101" s="20"/>
      <c r="BS101" s="20">
        <f t="shared" si="209"/>
        <v>9.240110395584177</v>
      </c>
      <c r="BT101" s="20">
        <f t="shared" si="210"/>
        <v>4.5300482056775575</v>
      </c>
      <c r="BU101" s="20"/>
      <c r="BV101" s="20"/>
      <c r="BW101" s="20">
        <f t="shared" si="211"/>
        <v>6.099249357326479</v>
      </c>
      <c r="BX101" s="20">
        <f t="shared" si="212"/>
        <v>4.551517172390797</v>
      </c>
      <c r="BY101" s="20">
        <f t="shared" si="213"/>
        <v>4.616810344827586</v>
      </c>
      <c r="BZ101" s="20">
        <f t="shared" si="214"/>
        <v>5.129071960297767</v>
      </c>
      <c r="CA101" s="20">
        <f t="shared" si="215"/>
        <v>5.740291262135923</v>
      </c>
      <c r="CB101" s="20">
        <f t="shared" si="216"/>
        <v>3.7549234135667398</v>
      </c>
      <c r="CC101" s="20">
        <f t="shared" si="217"/>
        <v>7.166715960324616</v>
      </c>
      <c r="CE101" s="20">
        <f t="shared" si="218"/>
        <v>14.30092879256966</v>
      </c>
      <c r="CF101" s="20">
        <f t="shared" si="219"/>
        <v>10.73723350253807</v>
      </c>
      <c r="CG101" s="20">
        <f t="shared" si="219"/>
        <v>12.229023376623378</v>
      </c>
      <c r="CH101" s="20"/>
      <c r="CI101" s="20">
        <f t="shared" si="220"/>
        <v>17.240110395584175</v>
      </c>
      <c r="CJ101" s="20">
        <f t="shared" si="221"/>
        <v>10.250048205677558</v>
      </c>
      <c r="CK101" s="20"/>
      <c r="CL101" s="20"/>
      <c r="CM101" s="20">
        <f t="shared" si="222"/>
        <v>12.01924935732648</v>
      </c>
      <c r="CN101" s="20">
        <f t="shared" si="223"/>
        <v>9.551517172390797</v>
      </c>
      <c r="CO101" s="20">
        <f t="shared" si="224"/>
        <v>11.726810344827587</v>
      </c>
      <c r="CP101" s="20">
        <f t="shared" si="225"/>
        <v>10.589071960297767</v>
      </c>
      <c r="CQ101" s="20">
        <f t="shared" si="226"/>
        <v>13.240291262135923</v>
      </c>
      <c r="CR101" s="20">
        <f t="shared" si="227"/>
        <v>11.00492341356674</v>
      </c>
      <c r="CS101" s="20">
        <f t="shared" si="228"/>
        <v>12.856715960324617</v>
      </c>
      <c r="CU101" s="20">
        <f t="shared" si="188"/>
        <v>23.88958333333333</v>
      </c>
      <c r="CV101" s="20">
        <f t="shared" si="189"/>
        <v>0.31338888888888894</v>
      </c>
      <c r="CW101" s="20">
        <f t="shared" si="190"/>
        <v>5.3906653060578895</v>
      </c>
      <c r="CX101" s="20">
        <f t="shared" si="191"/>
        <v>6.4075</v>
      </c>
      <c r="CY101" s="20">
        <f t="shared" si="192"/>
        <v>5.737993645321896</v>
      </c>
      <c r="CZ101" s="20">
        <f t="shared" si="193"/>
        <v>12.145493645321897</v>
      </c>
      <c r="DA101" s="43">
        <f t="shared" si="194"/>
        <v>7.325493645321897</v>
      </c>
      <c r="DB101" s="20">
        <v>4.82</v>
      </c>
      <c r="DC101" s="43">
        <f t="shared" si="195"/>
        <v>2.21</v>
      </c>
      <c r="DD101" s="47">
        <v>7.03</v>
      </c>
    </row>
    <row r="102" spans="1:108" ht="12.75">
      <c r="A102" s="41" t="s">
        <v>110</v>
      </c>
      <c r="B102" s="20">
        <v>20.76</v>
      </c>
      <c r="C102" s="20">
        <v>16.07</v>
      </c>
      <c r="D102" s="20">
        <v>27.685</v>
      </c>
      <c r="E102" s="20"/>
      <c r="F102" s="20">
        <v>22.8</v>
      </c>
      <c r="G102" s="20">
        <v>29.465</v>
      </c>
      <c r="H102" s="20"/>
      <c r="I102" s="42"/>
      <c r="J102" s="20">
        <v>39.15</v>
      </c>
      <c r="K102" s="20">
        <v>29.92</v>
      </c>
      <c r="L102" s="20">
        <v>24.96</v>
      </c>
      <c r="M102" s="43">
        <v>28.44</v>
      </c>
      <c r="N102" s="20">
        <v>21.51</v>
      </c>
      <c r="O102" s="20">
        <v>25.4</v>
      </c>
      <c r="P102" s="20">
        <v>12.81</v>
      </c>
      <c r="Q102" s="41"/>
      <c r="R102" s="21">
        <v>0.2826666666666667</v>
      </c>
      <c r="S102" s="21">
        <v>0.25</v>
      </c>
      <c r="T102" s="30">
        <v>0.322</v>
      </c>
      <c r="U102" s="21"/>
      <c r="V102" s="21">
        <v>0.465</v>
      </c>
      <c r="W102" s="21">
        <v>0.3</v>
      </c>
      <c r="X102" s="21"/>
      <c r="Y102" s="30"/>
      <c r="Z102" s="21">
        <v>0.56</v>
      </c>
      <c r="AA102" s="21">
        <v>0.345</v>
      </c>
      <c r="AB102" s="21">
        <v>0.25</v>
      </c>
      <c r="AC102" s="21">
        <v>0.343</v>
      </c>
      <c r="AD102" s="22">
        <v>0.275</v>
      </c>
      <c r="AE102" s="22">
        <v>0.2</v>
      </c>
      <c r="AF102" s="21">
        <v>0.188</v>
      </c>
      <c r="AG102" s="20"/>
      <c r="AH102" s="20">
        <f t="shared" si="196"/>
        <v>5.446371226718048</v>
      </c>
      <c r="AI102" s="20">
        <f t="shared" si="197"/>
        <v>6.222775357809583</v>
      </c>
      <c r="AJ102" s="20">
        <f t="shared" si="197"/>
        <v>4.652338811630847</v>
      </c>
      <c r="AK102" s="20"/>
      <c r="AL102" s="20">
        <f t="shared" si="198"/>
        <v>8.157894736842104</v>
      </c>
      <c r="AM102" s="20">
        <f t="shared" si="199"/>
        <v>4.072628542338368</v>
      </c>
      <c r="AN102" s="20"/>
      <c r="AO102" s="20"/>
      <c r="AP102" s="20">
        <f t="shared" si="200"/>
        <v>5.721583652618136</v>
      </c>
      <c r="AQ102" s="20">
        <f t="shared" si="201"/>
        <v>4.612299465240642</v>
      </c>
      <c r="AR102" s="20">
        <f t="shared" si="202"/>
        <v>4.006410256410256</v>
      </c>
      <c r="AS102" s="20">
        <f t="shared" si="203"/>
        <v>4.824191279887483</v>
      </c>
      <c r="AT102" s="20">
        <f t="shared" si="204"/>
        <v>5.113900511390051</v>
      </c>
      <c r="AU102" s="20">
        <f t="shared" si="205"/>
        <v>3.1496062992125986</v>
      </c>
      <c r="AV102" s="20">
        <f t="shared" si="206"/>
        <v>5.870413739266199</v>
      </c>
      <c r="AW102" s="20"/>
      <c r="AX102" s="20">
        <v>8</v>
      </c>
      <c r="AY102" s="20">
        <v>4.5</v>
      </c>
      <c r="AZ102" s="20">
        <v>6.89</v>
      </c>
      <c r="BA102" s="20"/>
      <c r="BB102" s="20">
        <v>7.33</v>
      </c>
      <c r="BC102" s="20">
        <v>5.83</v>
      </c>
      <c r="BD102" s="20"/>
      <c r="BE102" s="20"/>
      <c r="BF102" s="20">
        <v>5.54</v>
      </c>
      <c r="BG102" s="20">
        <v>5</v>
      </c>
      <c r="BH102" s="20">
        <v>6.75</v>
      </c>
      <c r="BI102" s="20">
        <v>5.33</v>
      </c>
      <c r="BJ102" s="20">
        <v>7.63</v>
      </c>
      <c r="BK102" s="20">
        <v>7.25</v>
      </c>
      <c r="BL102" s="20">
        <v>5.62</v>
      </c>
      <c r="BO102" s="20">
        <f t="shared" si="207"/>
        <v>5.882080924855492</v>
      </c>
      <c r="BP102" s="20">
        <f t="shared" si="208"/>
        <v>6.502800248911014</v>
      </c>
      <c r="BQ102" s="20">
        <f t="shared" si="208"/>
        <v>4.972884955752212</v>
      </c>
      <c r="BR102" s="20"/>
      <c r="BS102" s="20">
        <f t="shared" si="209"/>
        <v>8.75586842105263</v>
      </c>
      <c r="BT102" s="20">
        <f t="shared" si="210"/>
        <v>4.310062786356695</v>
      </c>
      <c r="BU102" s="20"/>
      <c r="BV102" s="20"/>
      <c r="BW102" s="20">
        <f t="shared" si="211"/>
        <v>6.038559386973181</v>
      </c>
      <c r="BX102" s="20">
        <f t="shared" si="212"/>
        <v>4.842914438502674</v>
      </c>
      <c r="BY102" s="20">
        <f t="shared" si="213"/>
        <v>4.276842948717948</v>
      </c>
      <c r="BZ102" s="20">
        <f t="shared" si="214"/>
        <v>5.081320675105485</v>
      </c>
      <c r="CA102" s="20">
        <f t="shared" si="215"/>
        <v>5.504091120409113</v>
      </c>
      <c r="CB102" s="20">
        <f t="shared" si="216"/>
        <v>3.377952755905512</v>
      </c>
      <c r="CC102" s="20">
        <f t="shared" si="217"/>
        <v>6.200330991412959</v>
      </c>
      <c r="CE102" s="20">
        <f t="shared" si="218"/>
        <v>13.882080924855492</v>
      </c>
      <c r="CF102" s="20">
        <f t="shared" si="219"/>
        <v>11.002800248911015</v>
      </c>
      <c r="CG102" s="20">
        <f t="shared" si="219"/>
        <v>11.862884955752211</v>
      </c>
      <c r="CH102" s="20"/>
      <c r="CI102" s="20">
        <f t="shared" si="220"/>
        <v>16.08586842105263</v>
      </c>
      <c r="CJ102" s="20">
        <f t="shared" si="221"/>
        <v>10.140062786356694</v>
      </c>
      <c r="CK102" s="20"/>
      <c r="CL102" s="20"/>
      <c r="CM102" s="20">
        <f t="shared" si="222"/>
        <v>11.57855938697318</v>
      </c>
      <c r="CN102" s="20">
        <f t="shared" si="223"/>
        <v>9.842914438502675</v>
      </c>
      <c r="CO102" s="20">
        <f t="shared" si="224"/>
        <v>11.026842948717949</v>
      </c>
      <c r="CP102" s="20">
        <f t="shared" si="225"/>
        <v>10.411320675105486</v>
      </c>
      <c r="CQ102" s="20">
        <f t="shared" si="226"/>
        <v>13.134091120409114</v>
      </c>
      <c r="CR102" s="20">
        <f t="shared" si="227"/>
        <v>10.627952755905511</v>
      </c>
      <c r="CS102" s="20">
        <f t="shared" si="228"/>
        <v>11.820330991412959</v>
      </c>
      <c r="CU102" s="20">
        <f t="shared" si="188"/>
        <v>24.91416666666667</v>
      </c>
      <c r="CV102" s="20">
        <f t="shared" si="189"/>
        <v>0.3150555555555556</v>
      </c>
      <c r="CW102" s="20">
        <f t="shared" si="190"/>
        <v>5.154201156613692</v>
      </c>
      <c r="CX102" s="20">
        <f t="shared" si="191"/>
        <v>6.305833333333333</v>
      </c>
      <c r="CY102" s="20">
        <f t="shared" si="192"/>
        <v>5.478809137829576</v>
      </c>
      <c r="CZ102" s="20">
        <f t="shared" si="193"/>
        <v>11.784642471162911</v>
      </c>
      <c r="DA102" s="43">
        <f t="shared" si="194"/>
        <v>6.804642471162912</v>
      </c>
      <c r="DB102" s="20">
        <v>4.9799999999999995</v>
      </c>
      <c r="DC102" s="43">
        <f t="shared" si="195"/>
        <v>2.0100000000000007</v>
      </c>
      <c r="DD102" s="47">
        <v>6.99</v>
      </c>
    </row>
    <row r="103" spans="1:108" ht="12.75">
      <c r="A103" s="41" t="s">
        <v>111</v>
      </c>
      <c r="B103" s="20">
        <v>23.76</v>
      </c>
      <c r="C103" s="20">
        <v>17.56</v>
      </c>
      <c r="D103" s="20">
        <v>29.59</v>
      </c>
      <c r="E103" s="20"/>
      <c r="F103" s="20">
        <v>25.59</v>
      </c>
      <c r="G103" s="20">
        <v>30.435</v>
      </c>
      <c r="H103" s="20"/>
      <c r="I103" s="42"/>
      <c r="J103" s="20">
        <v>41.78</v>
      </c>
      <c r="K103" s="20">
        <v>31.74</v>
      </c>
      <c r="L103" s="20">
        <v>26.84</v>
      </c>
      <c r="M103" s="43">
        <v>29.09</v>
      </c>
      <c r="N103" s="20">
        <v>23.25</v>
      </c>
      <c r="O103" s="20">
        <v>26.33</v>
      </c>
      <c r="P103" s="20">
        <v>13.52</v>
      </c>
      <c r="Q103" s="41"/>
      <c r="R103" s="21">
        <v>0.2826666666666667</v>
      </c>
      <c r="S103" s="21">
        <v>0.25</v>
      </c>
      <c r="T103" s="30">
        <v>0.322</v>
      </c>
      <c r="U103" s="21"/>
      <c r="V103" s="21">
        <v>0.465</v>
      </c>
      <c r="W103" s="21">
        <v>0.3</v>
      </c>
      <c r="X103" s="21"/>
      <c r="Y103" s="30"/>
      <c r="Z103" s="21">
        <v>0.56</v>
      </c>
      <c r="AA103" s="21">
        <v>0.345</v>
      </c>
      <c r="AB103" s="21">
        <v>0.25</v>
      </c>
      <c r="AC103" s="21">
        <v>0.343</v>
      </c>
      <c r="AD103" s="22">
        <v>0.275</v>
      </c>
      <c r="AE103" s="22">
        <v>0.2</v>
      </c>
      <c r="AF103" s="21">
        <v>0.188</v>
      </c>
      <c r="AG103" s="20"/>
      <c r="AH103" s="20">
        <f t="shared" si="196"/>
        <v>4.758698092031426</v>
      </c>
      <c r="AI103" s="20">
        <f t="shared" si="197"/>
        <v>5.694760820045558</v>
      </c>
      <c r="AJ103" s="20">
        <f t="shared" si="197"/>
        <v>4.352821899290301</v>
      </c>
      <c r="AK103" s="20"/>
      <c r="AL103" s="20">
        <f t="shared" si="198"/>
        <v>7.268464243845252</v>
      </c>
      <c r="AM103" s="20">
        <f t="shared" si="199"/>
        <v>3.942828979793002</v>
      </c>
      <c r="AN103" s="20"/>
      <c r="AO103" s="20"/>
      <c r="AP103" s="20">
        <f t="shared" si="200"/>
        <v>5.361416945907133</v>
      </c>
      <c r="AQ103" s="20">
        <f t="shared" si="201"/>
        <v>4.347826086956522</v>
      </c>
      <c r="AR103" s="20">
        <f t="shared" si="202"/>
        <v>3.7257824143070044</v>
      </c>
      <c r="AS103" s="20">
        <f t="shared" si="203"/>
        <v>4.716397387418358</v>
      </c>
      <c r="AT103" s="20">
        <f t="shared" si="204"/>
        <v>4.731182795698925</v>
      </c>
      <c r="AU103" s="20">
        <f t="shared" si="205"/>
        <v>3.038359285985568</v>
      </c>
      <c r="AV103" s="20">
        <f t="shared" si="206"/>
        <v>5.562130177514793</v>
      </c>
      <c r="AW103" s="20"/>
      <c r="AX103" s="20">
        <v>9</v>
      </c>
      <c r="AY103" s="20">
        <v>4.5</v>
      </c>
      <c r="AZ103" s="20">
        <v>6.56</v>
      </c>
      <c r="BA103" s="20"/>
      <c r="BB103" s="20">
        <v>7.33</v>
      </c>
      <c r="BC103" s="20">
        <v>5.52</v>
      </c>
      <c r="BD103" s="20"/>
      <c r="BE103" s="20"/>
      <c r="BF103" s="20">
        <v>5.32</v>
      </c>
      <c r="BG103" s="20">
        <v>4.75</v>
      </c>
      <c r="BH103" s="20">
        <v>6.75</v>
      </c>
      <c r="BI103" s="20">
        <v>5.13</v>
      </c>
      <c r="BJ103" s="20">
        <v>7.47</v>
      </c>
      <c r="BK103" s="20">
        <v>7.25</v>
      </c>
      <c r="BL103" s="20">
        <v>5.61</v>
      </c>
      <c r="BO103" s="20">
        <f t="shared" si="207"/>
        <v>5.186980920314254</v>
      </c>
      <c r="BP103" s="20">
        <f t="shared" si="208"/>
        <v>5.951025056947608</v>
      </c>
      <c r="BQ103" s="20">
        <f t="shared" si="208"/>
        <v>4.638367015883745</v>
      </c>
      <c r="BR103" s="20"/>
      <c r="BS103" s="20">
        <f t="shared" si="209"/>
        <v>7.801242672919108</v>
      </c>
      <c r="BT103" s="20">
        <f t="shared" si="210"/>
        <v>4.160473139477575</v>
      </c>
      <c r="BU103" s="20"/>
      <c r="BV103" s="20"/>
      <c r="BW103" s="20">
        <f t="shared" si="211"/>
        <v>5.646644327429392</v>
      </c>
      <c r="BX103" s="20">
        <f t="shared" si="212"/>
        <v>4.554347826086958</v>
      </c>
      <c r="BY103" s="20">
        <f t="shared" si="213"/>
        <v>3.9772727272727266</v>
      </c>
      <c r="BZ103" s="20">
        <f t="shared" si="214"/>
        <v>4.958348573392919</v>
      </c>
      <c r="CA103" s="20">
        <f t="shared" si="215"/>
        <v>5.084602150537634</v>
      </c>
      <c r="CB103" s="20">
        <f t="shared" si="216"/>
        <v>3.2586403342195216</v>
      </c>
      <c r="CC103" s="20">
        <f t="shared" si="217"/>
        <v>5.874165680473373</v>
      </c>
      <c r="CE103" s="20">
        <f t="shared" si="218"/>
        <v>14.186980920314255</v>
      </c>
      <c r="CF103" s="20">
        <f t="shared" si="219"/>
        <v>10.451025056947607</v>
      </c>
      <c r="CG103" s="20">
        <f t="shared" si="219"/>
        <v>11.198367015883743</v>
      </c>
      <c r="CH103" s="20"/>
      <c r="CI103" s="20">
        <f t="shared" si="220"/>
        <v>15.131242672919107</v>
      </c>
      <c r="CJ103" s="20">
        <f t="shared" si="221"/>
        <v>9.680473139477574</v>
      </c>
      <c r="CK103" s="20"/>
      <c r="CL103" s="20"/>
      <c r="CM103" s="20">
        <f t="shared" si="222"/>
        <v>10.966644327429393</v>
      </c>
      <c r="CN103" s="20">
        <f t="shared" si="223"/>
        <v>9.304347826086957</v>
      </c>
      <c r="CO103" s="20">
        <f t="shared" si="224"/>
        <v>10.727272727272727</v>
      </c>
      <c r="CP103" s="20">
        <f t="shared" si="225"/>
        <v>10.088348573392919</v>
      </c>
      <c r="CQ103" s="20">
        <f t="shared" si="226"/>
        <v>12.554602150537633</v>
      </c>
      <c r="CR103" s="20">
        <f t="shared" si="227"/>
        <v>10.508640334219521</v>
      </c>
      <c r="CS103" s="20">
        <f t="shared" si="228"/>
        <v>11.484165680473374</v>
      </c>
      <c r="CU103" s="20">
        <f t="shared" si="188"/>
        <v>26.623749999999998</v>
      </c>
      <c r="CV103" s="20">
        <f t="shared" si="189"/>
        <v>0.3150555555555556</v>
      </c>
      <c r="CW103" s="20">
        <f t="shared" si="190"/>
        <v>4.791722427399488</v>
      </c>
      <c r="CX103" s="20">
        <f t="shared" si="191"/>
        <v>6.265833333333333</v>
      </c>
      <c r="CY103" s="20">
        <f t="shared" si="192"/>
        <v>5.091009202079568</v>
      </c>
      <c r="CZ103" s="20">
        <f t="shared" si="193"/>
        <v>11.356842535412902</v>
      </c>
      <c r="DA103" s="43">
        <f t="shared" si="194"/>
        <v>6.436842535412902</v>
      </c>
      <c r="DB103" s="20">
        <v>4.92</v>
      </c>
      <c r="DC103" s="43">
        <f t="shared" si="195"/>
        <v>1.7700000000000005</v>
      </c>
      <c r="DD103" s="47">
        <v>6.69</v>
      </c>
    </row>
    <row r="104" spans="1:108" ht="12.75">
      <c r="A104" s="41" t="s">
        <v>112</v>
      </c>
      <c r="B104" s="20">
        <v>25.2</v>
      </c>
      <c r="C104" s="20">
        <v>19.98</v>
      </c>
      <c r="D104" s="20">
        <v>31.5</v>
      </c>
      <c r="E104" s="20"/>
      <c r="F104" s="20">
        <v>27.48</v>
      </c>
      <c r="G104" s="20">
        <v>33.235</v>
      </c>
      <c r="H104" s="20"/>
      <c r="I104" s="42"/>
      <c r="J104" s="20">
        <v>47.05</v>
      </c>
      <c r="K104" s="20">
        <v>33.67</v>
      </c>
      <c r="L104" s="20">
        <v>27.27</v>
      </c>
      <c r="M104" s="43">
        <v>31.48</v>
      </c>
      <c r="N104" s="20">
        <v>24.72</v>
      </c>
      <c r="O104" s="20">
        <v>27.85</v>
      </c>
      <c r="P104" s="20">
        <v>15.39</v>
      </c>
      <c r="Q104" s="41"/>
      <c r="R104" s="21">
        <v>0.2826666666666667</v>
      </c>
      <c r="S104" s="21">
        <v>0.25</v>
      </c>
      <c r="T104" s="30">
        <v>0.322</v>
      </c>
      <c r="U104" s="21"/>
      <c r="V104" s="21">
        <v>0.465</v>
      </c>
      <c r="W104" s="21">
        <v>0.3</v>
      </c>
      <c r="X104" s="21"/>
      <c r="Y104" s="30"/>
      <c r="Z104" s="21">
        <v>0.56</v>
      </c>
      <c r="AA104" s="21">
        <v>0.345</v>
      </c>
      <c r="AB104" s="21">
        <v>0.25</v>
      </c>
      <c r="AC104" s="21">
        <v>0.343</v>
      </c>
      <c r="AD104" s="22">
        <v>0.275</v>
      </c>
      <c r="AE104" s="22">
        <v>0.2</v>
      </c>
      <c r="AF104" s="21">
        <v>0.188</v>
      </c>
      <c r="AG104" s="20"/>
      <c r="AH104" s="20">
        <f t="shared" si="196"/>
        <v>4.486772486772487</v>
      </c>
      <c r="AI104" s="20">
        <f t="shared" si="197"/>
        <v>5.005005005005005</v>
      </c>
      <c r="AJ104" s="20">
        <f t="shared" si="197"/>
        <v>4.0888888888888895</v>
      </c>
      <c r="AK104" s="20"/>
      <c r="AL104" s="20">
        <f t="shared" si="198"/>
        <v>6.7685589519650655</v>
      </c>
      <c r="AM104" s="20">
        <f t="shared" si="199"/>
        <v>3.6106514216939973</v>
      </c>
      <c r="AN104" s="20"/>
      <c r="AO104" s="20"/>
      <c r="AP104" s="20">
        <f t="shared" si="200"/>
        <v>4.760892667375134</v>
      </c>
      <c r="AQ104" s="20">
        <f t="shared" si="201"/>
        <v>4.098604098604098</v>
      </c>
      <c r="AR104" s="20">
        <f t="shared" si="202"/>
        <v>3.6670333700036672</v>
      </c>
      <c r="AS104" s="20">
        <f t="shared" si="203"/>
        <v>4.358322744599747</v>
      </c>
      <c r="AT104" s="20">
        <f t="shared" si="204"/>
        <v>4.449838187702266</v>
      </c>
      <c r="AU104" s="20">
        <f t="shared" si="205"/>
        <v>2.872531418312388</v>
      </c>
      <c r="AV104" s="20">
        <f t="shared" si="206"/>
        <v>4.8862897985705</v>
      </c>
      <c r="AW104" s="20"/>
      <c r="AX104" s="20">
        <v>9.25</v>
      </c>
      <c r="AY104" s="20">
        <v>4.13</v>
      </c>
      <c r="AZ104" s="20">
        <v>6.68</v>
      </c>
      <c r="BA104" s="20"/>
      <c r="BB104" s="20">
        <v>7</v>
      </c>
      <c r="BC104" s="20">
        <v>5.58</v>
      </c>
      <c r="BD104" s="20"/>
      <c r="BE104" s="20"/>
      <c r="BF104" s="20">
        <v>5.25</v>
      </c>
      <c r="BG104" s="20">
        <v>5</v>
      </c>
      <c r="BH104" s="20">
        <v>6.57</v>
      </c>
      <c r="BI104" s="20">
        <v>5.12</v>
      </c>
      <c r="BJ104" s="20">
        <v>7.33</v>
      </c>
      <c r="BK104" s="20">
        <v>7.25</v>
      </c>
      <c r="BL104" s="20">
        <v>4.58</v>
      </c>
      <c r="BO104" s="20">
        <f t="shared" si="207"/>
        <v>4.901798941798942</v>
      </c>
      <c r="BP104" s="20">
        <f t="shared" si="208"/>
        <v>5.211711711711711</v>
      </c>
      <c r="BQ104" s="20">
        <f t="shared" si="208"/>
        <v>4.362026666666667</v>
      </c>
      <c r="BR104" s="20"/>
      <c r="BS104" s="20">
        <f t="shared" si="209"/>
        <v>7.242358078602621</v>
      </c>
      <c r="BT104" s="20">
        <f t="shared" si="210"/>
        <v>3.8121257710245224</v>
      </c>
      <c r="BU104" s="20"/>
      <c r="BV104" s="20"/>
      <c r="BW104" s="20">
        <f t="shared" si="211"/>
        <v>5.010839532412328</v>
      </c>
      <c r="BX104" s="20">
        <f t="shared" si="212"/>
        <v>4.303534303534303</v>
      </c>
      <c r="BY104" s="20">
        <f t="shared" si="213"/>
        <v>3.9079574624129085</v>
      </c>
      <c r="BZ104" s="20">
        <f t="shared" si="214"/>
        <v>4.5814688691232535</v>
      </c>
      <c r="CA104" s="20">
        <f t="shared" si="215"/>
        <v>4.776011326860842</v>
      </c>
      <c r="CB104" s="20">
        <f t="shared" si="216"/>
        <v>3.080789946140036</v>
      </c>
      <c r="CC104" s="20">
        <f t="shared" si="217"/>
        <v>5.110081871345029</v>
      </c>
      <c r="CE104" s="20">
        <f t="shared" si="218"/>
        <v>14.151798941798942</v>
      </c>
      <c r="CF104" s="20">
        <f t="shared" si="219"/>
        <v>9.34171171171171</v>
      </c>
      <c r="CG104" s="20">
        <f t="shared" si="219"/>
        <v>11.042026666666667</v>
      </c>
      <c r="CH104" s="20"/>
      <c r="CI104" s="20">
        <f t="shared" si="220"/>
        <v>14.24235807860262</v>
      </c>
      <c r="CJ104" s="20">
        <f t="shared" si="221"/>
        <v>9.392125771024523</v>
      </c>
      <c r="CK104" s="20"/>
      <c r="CL104" s="20"/>
      <c r="CM104" s="20">
        <f t="shared" si="222"/>
        <v>10.260839532412328</v>
      </c>
      <c r="CN104" s="20">
        <f t="shared" si="223"/>
        <v>9.303534303534303</v>
      </c>
      <c r="CO104" s="20">
        <f t="shared" si="224"/>
        <v>10.47795746241291</v>
      </c>
      <c r="CP104" s="20">
        <f t="shared" si="225"/>
        <v>9.701468869123254</v>
      </c>
      <c r="CQ104" s="20">
        <f t="shared" si="226"/>
        <v>12.106011326860841</v>
      </c>
      <c r="CR104" s="20">
        <f t="shared" si="227"/>
        <v>10.330789946140037</v>
      </c>
      <c r="CS104" s="20">
        <f t="shared" si="228"/>
        <v>9.69008187134503</v>
      </c>
      <c r="CU104" s="20">
        <f t="shared" si="188"/>
        <v>28.73541666666667</v>
      </c>
      <c r="CV104" s="20">
        <f t="shared" si="189"/>
        <v>0.3150555555555556</v>
      </c>
      <c r="CW104" s="20">
        <f t="shared" si="190"/>
        <v>4.4211157532911045</v>
      </c>
      <c r="CX104" s="20">
        <f t="shared" si="191"/>
        <v>6.145</v>
      </c>
      <c r="CY104" s="20">
        <f t="shared" si="192"/>
        <v>4.69172537346943</v>
      </c>
      <c r="CZ104" s="20">
        <f t="shared" si="193"/>
        <v>10.836725373469429</v>
      </c>
      <c r="DA104" s="43">
        <f t="shared" si="194"/>
        <v>6.336725373469429</v>
      </c>
      <c r="DB104" s="20">
        <v>4.5</v>
      </c>
      <c r="DC104" s="43">
        <f t="shared" si="195"/>
        <v>1.8499999999999996</v>
      </c>
      <c r="DD104" s="47">
        <v>6.35</v>
      </c>
    </row>
    <row r="105" spans="1:108" ht="12.75">
      <c r="A105" s="41" t="s">
        <v>113</v>
      </c>
      <c r="B105" s="20">
        <v>26.55</v>
      </c>
      <c r="C105" s="20">
        <v>19.03</v>
      </c>
      <c r="D105" s="20">
        <v>32.135</v>
      </c>
      <c r="E105" s="20"/>
      <c r="F105" s="20">
        <v>26.25</v>
      </c>
      <c r="G105" s="20">
        <v>33.425</v>
      </c>
      <c r="H105" s="20"/>
      <c r="I105" s="42"/>
      <c r="J105" s="20">
        <v>43.9</v>
      </c>
      <c r="K105" s="20">
        <v>34.28</v>
      </c>
      <c r="L105" s="20">
        <v>28.53</v>
      </c>
      <c r="M105" s="43">
        <v>31.16</v>
      </c>
      <c r="N105" s="20">
        <v>25.05</v>
      </c>
      <c r="O105" s="20">
        <v>29</v>
      </c>
      <c r="P105" s="20">
        <v>15.04</v>
      </c>
      <c r="Q105" s="41"/>
      <c r="R105" s="21">
        <v>0.2826666666666667</v>
      </c>
      <c r="S105" s="21">
        <v>0.25</v>
      </c>
      <c r="T105" s="30">
        <v>0.322</v>
      </c>
      <c r="U105" s="21"/>
      <c r="V105" s="21">
        <v>0.465</v>
      </c>
      <c r="W105" s="21">
        <v>0.3</v>
      </c>
      <c r="X105" s="21"/>
      <c r="Y105" s="30"/>
      <c r="Z105" s="21">
        <v>0.56</v>
      </c>
      <c r="AA105" s="21">
        <v>0.345</v>
      </c>
      <c r="AB105" s="21">
        <v>0.25</v>
      </c>
      <c r="AC105" s="21">
        <v>0.343</v>
      </c>
      <c r="AD105" s="22">
        <v>0.275</v>
      </c>
      <c r="AE105" s="22">
        <v>0.2</v>
      </c>
      <c r="AF105" s="21">
        <v>0.188</v>
      </c>
      <c r="AG105" s="20"/>
      <c r="AH105" s="20">
        <f t="shared" si="196"/>
        <v>4.258631512868801</v>
      </c>
      <c r="AI105" s="20">
        <f t="shared" si="197"/>
        <v>5.254860746190226</v>
      </c>
      <c r="AJ105" s="20">
        <f t="shared" si="197"/>
        <v>4.008090866656294</v>
      </c>
      <c r="AK105" s="20"/>
      <c r="AL105" s="20">
        <f t="shared" si="198"/>
        <v>7.085714285714285</v>
      </c>
      <c r="AM105" s="20">
        <f t="shared" si="199"/>
        <v>3.5901271503365746</v>
      </c>
      <c r="AN105" s="20"/>
      <c r="AO105" s="20"/>
      <c r="AP105" s="20">
        <f t="shared" si="200"/>
        <v>5.102505694760821</v>
      </c>
      <c r="AQ105" s="20">
        <f t="shared" si="201"/>
        <v>4.025670945157526</v>
      </c>
      <c r="AR105" s="20">
        <f t="shared" si="202"/>
        <v>3.5050823694356814</v>
      </c>
      <c r="AS105" s="20">
        <f t="shared" si="203"/>
        <v>4.403080872913993</v>
      </c>
      <c r="AT105" s="20">
        <f t="shared" si="204"/>
        <v>4.39121756487026</v>
      </c>
      <c r="AU105" s="20">
        <f t="shared" si="205"/>
        <v>2.7586206896551726</v>
      </c>
      <c r="AV105" s="20">
        <f t="shared" si="206"/>
        <v>5.000000000000001</v>
      </c>
      <c r="AW105" s="20"/>
      <c r="AX105" s="20">
        <v>8.67</v>
      </c>
      <c r="AY105" s="20">
        <v>6.17</v>
      </c>
      <c r="AZ105" s="20">
        <v>6.86</v>
      </c>
      <c r="BA105" s="20"/>
      <c r="BB105" s="20">
        <v>7</v>
      </c>
      <c r="BC105" s="20">
        <v>5.5</v>
      </c>
      <c r="BD105" s="20"/>
      <c r="BE105" s="20"/>
      <c r="BF105" s="20">
        <v>5.04</v>
      </c>
      <c r="BG105" s="20">
        <v>5</v>
      </c>
      <c r="BH105" s="20">
        <v>6.53</v>
      </c>
      <c r="BI105" s="20">
        <v>5.13</v>
      </c>
      <c r="BJ105" s="20">
        <v>6</v>
      </c>
      <c r="BK105" s="20">
        <v>7.25</v>
      </c>
      <c r="BL105" s="20">
        <v>5</v>
      </c>
      <c r="BO105" s="20">
        <f t="shared" si="207"/>
        <v>4.627854865034526</v>
      </c>
      <c r="BP105" s="20">
        <f t="shared" si="208"/>
        <v>5.5790856542301634</v>
      </c>
      <c r="BQ105" s="20">
        <f t="shared" si="208"/>
        <v>4.283045900108916</v>
      </c>
      <c r="BR105" s="20"/>
      <c r="BS105" s="20">
        <f t="shared" si="209"/>
        <v>7.581714285714286</v>
      </c>
      <c r="BT105" s="20">
        <f t="shared" si="210"/>
        <v>3.787584143605086</v>
      </c>
      <c r="BU105" s="20"/>
      <c r="BV105" s="20"/>
      <c r="BW105" s="20">
        <f t="shared" si="211"/>
        <v>5.359671981776766</v>
      </c>
      <c r="BX105" s="20">
        <f t="shared" si="212"/>
        <v>4.226954492415403</v>
      </c>
      <c r="BY105" s="20">
        <f t="shared" si="213"/>
        <v>3.733964248159831</v>
      </c>
      <c r="BZ105" s="20">
        <f t="shared" si="214"/>
        <v>4.62895892169448</v>
      </c>
      <c r="CA105" s="20">
        <f t="shared" si="215"/>
        <v>4.6546906187624755</v>
      </c>
      <c r="CB105" s="20">
        <f t="shared" si="216"/>
        <v>2.9586206896551728</v>
      </c>
      <c r="CC105" s="20">
        <f t="shared" si="217"/>
        <v>5.250000000000001</v>
      </c>
      <c r="CE105" s="20">
        <f t="shared" si="218"/>
        <v>13.297854865034527</v>
      </c>
      <c r="CF105" s="20">
        <f t="shared" si="219"/>
        <v>11.749085654230164</v>
      </c>
      <c r="CG105" s="20">
        <f t="shared" si="219"/>
        <v>11.143045900108916</v>
      </c>
      <c r="CH105" s="20"/>
      <c r="CI105" s="20">
        <f t="shared" si="220"/>
        <v>14.581714285714286</v>
      </c>
      <c r="CJ105" s="20">
        <f t="shared" si="221"/>
        <v>9.287584143605086</v>
      </c>
      <c r="CK105" s="20"/>
      <c r="CL105" s="20"/>
      <c r="CM105" s="20">
        <f t="shared" si="222"/>
        <v>10.399671981776766</v>
      </c>
      <c r="CN105" s="20">
        <f t="shared" si="223"/>
        <v>9.226954492415402</v>
      </c>
      <c r="CO105" s="20">
        <f t="shared" si="224"/>
        <v>10.263964248159832</v>
      </c>
      <c r="CP105" s="20">
        <f t="shared" si="225"/>
        <v>9.758958921694479</v>
      </c>
      <c r="CQ105" s="20">
        <f t="shared" si="226"/>
        <v>10.654690618762476</v>
      </c>
      <c r="CR105" s="20">
        <f t="shared" si="227"/>
        <v>10.208620689655174</v>
      </c>
      <c r="CS105" s="20">
        <f t="shared" si="228"/>
        <v>10.25</v>
      </c>
      <c r="CU105" s="20">
        <f t="shared" si="188"/>
        <v>28.695833333333336</v>
      </c>
      <c r="CV105" s="20">
        <f t="shared" si="189"/>
        <v>0.3150555555555556</v>
      </c>
      <c r="CW105" s="20">
        <f t="shared" si="190"/>
        <v>4.448633558213303</v>
      </c>
      <c r="CX105" s="20">
        <f t="shared" si="191"/>
        <v>6.179166666666667</v>
      </c>
      <c r="CY105" s="20">
        <f t="shared" si="192"/>
        <v>4.722678816763092</v>
      </c>
      <c r="CZ105" s="20">
        <f t="shared" si="193"/>
        <v>10.90184548342976</v>
      </c>
      <c r="DA105" s="43">
        <f t="shared" si="194"/>
        <v>6.20184548342976</v>
      </c>
      <c r="DB105" s="20">
        <v>4.7</v>
      </c>
      <c r="DC105" s="43">
        <f t="shared" si="195"/>
        <v>1.7400000000000002</v>
      </c>
      <c r="DD105" s="47">
        <v>6.44</v>
      </c>
    </row>
    <row r="106" spans="1:108" ht="12.75">
      <c r="A106" s="41" t="s">
        <v>114</v>
      </c>
      <c r="B106" s="20">
        <v>26.8</v>
      </c>
      <c r="C106" s="20">
        <v>20.31</v>
      </c>
      <c r="D106" s="20">
        <v>30.05</v>
      </c>
      <c r="E106" s="20"/>
      <c r="F106" s="20">
        <v>27.15</v>
      </c>
      <c r="G106" s="20">
        <v>30.835</v>
      </c>
      <c r="H106" s="20"/>
      <c r="I106" s="42"/>
      <c r="J106" s="20">
        <v>40.74</v>
      </c>
      <c r="K106" s="20">
        <v>33.2</v>
      </c>
      <c r="L106" s="20">
        <v>27.83</v>
      </c>
      <c r="M106" s="43">
        <v>28.44</v>
      </c>
      <c r="N106" s="20">
        <v>23.2</v>
      </c>
      <c r="O106" s="20">
        <v>28.15</v>
      </c>
      <c r="P106" s="20">
        <v>14.48</v>
      </c>
      <c r="Q106" s="41"/>
      <c r="R106" s="21">
        <v>0.2826666666666667</v>
      </c>
      <c r="S106" s="21">
        <v>0.25</v>
      </c>
      <c r="T106" s="30">
        <v>0.322</v>
      </c>
      <c r="U106" s="21"/>
      <c r="V106" s="21">
        <v>0.465</v>
      </c>
      <c r="W106" s="21">
        <v>0.3</v>
      </c>
      <c r="X106" s="21"/>
      <c r="Y106" s="30"/>
      <c r="Z106" s="21">
        <v>0.56</v>
      </c>
      <c r="AA106" s="21">
        <v>0.345</v>
      </c>
      <c r="AB106" s="21">
        <v>0.25</v>
      </c>
      <c r="AC106" s="21">
        <v>0.35</v>
      </c>
      <c r="AD106" s="22">
        <v>0.275</v>
      </c>
      <c r="AE106" s="22">
        <v>0.2</v>
      </c>
      <c r="AF106" s="21">
        <v>0.188</v>
      </c>
      <c r="AG106" s="20"/>
      <c r="AH106" s="20">
        <f t="shared" si="196"/>
        <v>4.218905472636816</v>
      </c>
      <c r="AI106" s="20">
        <f t="shared" si="197"/>
        <v>4.923682914820286</v>
      </c>
      <c r="AJ106" s="20">
        <f t="shared" si="197"/>
        <v>4.286189683860234</v>
      </c>
      <c r="AK106" s="20"/>
      <c r="AL106" s="20">
        <f t="shared" si="198"/>
        <v>6.850828729281768</v>
      </c>
      <c r="AM106" s="20">
        <f t="shared" si="199"/>
        <v>3.8916815307280688</v>
      </c>
      <c r="AN106" s="20"/>
      <c r="AO106" s="20"/>
      <c r="AP106" s="20">
        <f t="shared" si="200"/>
        <v>5.498281786941581</v>
      </c>
      <c r="AQ106" s="20">
        <f t="shared" si="201"/>
        <v>4.156626506024096</v>
      </c>
      <c r="AR106" s="20">
        <f t="shared" si="202"/>
        <v>3.593244699964068</v>
      </c>
      <c r="AS106" s="20">
        <f t="shared" si="203"/>
        <v>4.922644163150492</v>
      </c>
      <c r="AT106" s="20">
        <f t="shared" si="204"/>
        <v>4.741379310344828</v>
      </c>
      <c r="AU106" s="20">
        <f t="shared" si="205"/>
        <v>2.841918294849023</v>
      </c>
      <c r="AV106" s="20">
        <f t="shared" si="206"/>
        <v>5.193370165745856</v>
      </c>
      <c r="AW106" s="20"/>
      <c r="AX106" s="20">
        <v>9.33</v>
      </c>
      <c r="AY106" s="20">
        <v>3.83</v>
      </c>
      <c r="AZ106" s="20">
        <v>6.36</v>
      </c>
      <c r="BA106" s="20"/>
      <c r="BB106" s="20">
        <v>7</v>
      </c>
      <c r="BC106" s="20">
        <v>5.5</v>
      </c>
      <c r="BD106" s="20"/>
      <c r="BE106" s="20"/>
      <c r="BF106" s="20">
        <v>4.71</v>
      </c>
      <c r="BG106" s="20">
        <v>5</v>
      </c>
      <c r="BH106" s="20">
        <v>7.15</v>
      </c>
      <c r="BI106" s="20">
        <v>5.13</v>
      </c>
      <c r="BJ106" s="20">
        <v>6</v>
      </c>
      <c r="BK106" s="20">
        <v>7.13</v>
      </c>
      <c r="BL106" s="20">
        <v>4.42</v>
      </c>
      <c r="BO106" s="20">
        <f t="shared" si="207"/>
        <v>4.612529353233831</v>
      </c>
      <c r="BP106" s="20">
        <f t="shared" si="208"/>
        <v>5.112259970457902</v>
      </c>
      <c r="BQ106" s="20">
        <f t="shared" si="208"/>
        <v>4.558791347753745</v>
      </c>
      <c r="BR106" s="20"/>
      <c r="BS106" s="20">
        <f t="shared" si="209"/>
        <v>7.330386740331493</v>
      </c>
      <c r="BT106" s="20">
        <f t="shared" si="210"/>
        <v>4.1057240149181125</v>
      </c>
      <c r="BU106" s="20"/>
      <c r="BV106" s="20"/>
      <c r="BW106" s="20">
        <f t="shared" si="211"/>
        <v>5.757250859106529</v>
      </c>
      <c r="BX106" s="20">
        <f t="shared" si="212"/>
        <v>4.364457831325301</v>
      </c>
      <c r="BY106" s="20">
        <f t="shared" si="213"/>
        <v>3.8501616960114986</v>
      </c>
      <c r="BZ106" s="20">
        <f t="shared" si="214"/>
        <v>5.175175808720112</v>
      </c>
      <c r="CA106" s="20">
        <f t="shared" si="215"/>
        <v>5.025862068965519</v>
      </c>
      <c r="CB106" s="20">
        <f t="shared" si="216"/>
        <v>3.044547069271758</v>
      </c>
      <c r="CC106" s="20">
        <f t="shared" si="217"/>
        <v>5.422917127071823</v>
      </c>
      <c r="CE106" s="20">
        <f t="shared" si="218"/>
        <v>13.94252935323383</v>
      </c>
      <c r="CF106" s="20">
        <f t="shared" si="219"/>
        <v>8.942259970457902</v>
      </c>
      <c r="CG106" s="20">
        <f t="shared" si="219"/>
        <v>10.918791347753746</v>
      </c>
      <c r="CH106" s="20"/>
      <c r="CI106" s="20">
        <f t="shared" si="220"/>
        <v>14.330386740331493</v>
      </c>
      <c r="CJ106" s="20">
        <f t="shared" si="221"/>
        <v>9.605724014918113</v>
      </c>
      <c r="CK106" s="20"/>
      <c r="CL106" s="20"/>
      <c r="CM106" s="20">
        <f t="shared" si="222"/>
        <v>10.467250859106528</v>
      </c>
      <c r="CN106" s="20">
        <f t="shared" si="223"/>
        <v>9.3644578313253</v>
      </c>
      <c r="CO106" s="20">
        <f t="shared" si="224"/>
        <v>11.0001616960115</v>
      </c>
      <c r="CP106" s="20">
        <f t="shared" si="225"/>
        <v>10.305175808720112</v>
      </c>
      <c r="CQ106" s="20">
        <f t="shared" si="226"/>
        <v>11.02586206896552</v>
      </c>
      <c r="CR106" s="20">
        <f t="shared" si="227"/>
        <v>10.174547069271759</v>
      </c>
      <c r="CS106" s="20">
        <f t="shared" si="228"/>
        <v>9.842917127071823</v>
      </c>
      <c r="CU106" s="20">
        <f t="shared" si="188"/>
        <v>27.59875</v>
      </c>
      <c r="CV106" s="20">
        <f t="shared" si="189"/>
        <v>0.3156388888888889</v>
      </c>
      <c r="CW106" s="20">
        <f t="shared" si="190"/>
        <v>4.593229438195593</v>
      </c>
      <c r="CX106" s="20">
        <f t="shared" si="191"/>
        <v>5.963333333333334</v>
      </c>
      <c r="CY106" s="20">
        <f t="shared" si="192"/>
        <v>4.863338657263969</v>
      </c>
      <c r="CZ106" s="20">
        <f t="shared" si="193"/>
        <v>10.826671990597303</v>
      </c>
      <c r="DA106" s="43">
        <f t="shared" si="194"/>
        <v>5.316671990597302</v>
      </c>
      <c r="DB106" s="20">
        <v>5.510000000000001</v>
      </c>
      <c r="DC106" s="43">
        <f t="shared" si="195"/>
        <v>1.6399999999999997</v>
      </c>
      <c r="DD106" s="47">
        <v>7.15</v>
      </c>
    </row>
    <row r="107" spans="1:108" ht="12.75">
      <c r="A107" s="41" t="s">
        <v>115</v>
      </c>
      <c r="B107" s="20">
        <v>26.810000000000002</v>
      </c>
      <c r="C107" s="20">
        <v>20.93</v>
      </c>
      <c r="D107" s="20">
        <v>30.29</v>
      </c>
      <c r="E107" s="20"/>
      <c r="F107" s="20">
        <v>24.24</v>
      </c>
      <c r="G107" s="20">
        <v>30.93</v>
      </c>
      <c r="H107" s="20"/>
      <c r="I107" s="42"/>
      <c r="J107" s="20">
        <v>40.49</v>
      </c>
      <c r="K107" s="20">
        <v>34</v>
      </c>
      <c r="L107" s="20">
        <v>29.75</v>
      </c>
      <c r="M107" s="43">
        <v>28.38</v>
      </c>
      <c r="N107" s="20">
        <v>22.7</v>
      </c>
      <c r="O107" s="20">
        <v>29.14</v>
      </c>
      <c r="P107" s="20">
        <v>14.65</v>
      </c>
      <c r="Q107" s="41"/>
      <c r="R107" s="21">
        <v>0.2826666666666667</v>
      </c>
      <c r="S107" s="21">
        <v>0.25</v>
      </c>
      <c r="T107" s="30">
        <v>0.322</v>
      </c>
      <c r="U107" s="21"/>
      <c r="V107" s="21">
        <v>0.465</v>
      </c>
      <c r="W107" s="21">
        <v>0.3</v>
      </c>
      <c r="X107" s="21"/>
      <c r="Y107" s="30"/>
      <c r="Z107" s="21">
        <v>0.56</v>
      </c>
      <c r="AA107" s="21">
        <v>0.345</v>
      </c>
      <c r="AB107" s="21">
        <v>0.25</v>
      </c>
      <c r="AC107" s="21">
        <v>0.35</v>
      </c>
      <c r="AD107" s="22">
        <v>0.275</v>
      </c>
      <c r="AE107" s="22">
        <v>0.2</v>
      </c>
      <c r="AF107" s="21">
        <v>0.188</v>
      </c>
      <c r="AG107" s="20"/>
      <c r="AH107" s="20">
        <f t="shared" si="196"/>
        <v>4.217331841352729</v>
      </c>
      <c r="AI107" s="20">
        <f t="shared" si="197"/>
        <v>4.777830864787386</v>
      </c>
      <c r="AJ107" s="20">
        <f t="shared" si="197"/>
        <v>4.252228458237043</v>
      </c>
      <c r="AK107" s="20"/>
      <c r="AL107" s="20">
        <f t="shared" si="198"/>
        <v>7.673267326732674</v>
      </c>
      <c r="AM107" s="20">
        <f t="shared" si="199"/>
        <v>3.8797284190106693</v>
      </c>
      <c r="AN107" s="20"/>
      <c r="AO107" s="20"/>
      <c r="AP107" s="20">
        <f t="shared" si="200"/>
        <v>5.53223018029143</v>
      </c>
      <c r="AQ107" s="20">
        <f t="shared" si="201"/>
        <v>4.0588235294117645</v>
      </c>
      <c r="AR107" s="20">
        <f t="shared" si="202"/>
        <v>3.361344537815126</v>
      </c>
      <c r="AS107" s="20">
        <f t="shared" si="203"/>
        <v>4.933051444679352</v>
      </c>
      <c r="AT107" s="20">
        <f t="shared" si="204"/>
        <v>4.845814977973569</v>
      </c>
      <c r="AU107" s="20">
        <f t="shared" si="205"/>
        <v>2.7453671928620453</v>
      </c>
      <c r="AV107" s="20">
        <f t="shared" si="206"/>
        <v>5.1331058020477816</v>
      </c>
      <c r="AW107" s="20"/>
      <c r="AX107" s="20">
        <v>9.33</v>
      </c>
      <c r="AY107" s="20">
        <v>3.83</v>
      </c>
      <c r="AZ107" s="20">
        <v>5.74</v>
      </c>
      <c r="BA107" s="20"/>
      <c r="BB107" s="20">
        <v>7</v>
      </c>
      <c r="BC107" s="20">
        <v>4.87</v>
      </c>
      <c r="BD107" s="20"/>
      <c r="BE107" s="20"/>
      <c r="BF107" s="20">
        <v>4.71</v>
      </c>
      <c r="BG107" s="20">
        <v>4.4</v>
      </c>
      <c r="BH107" s="20">
        <v>6.65</v>
      </c>
      <c r="BI107" s="20">
        <v>4.75</v>
      </c>
      <c r="BJ107" s="20">
        <v>6</v>
      </c>
      <c r="BK107" s="20">
        <v>7.25</v>
      </c>
      <c r="BL107" s="20">
        <v>3.75</v>
      </c>
      <c r="BO107" s="20">
        <f t="shared" si="207"/>
        <v>4.610808902150938</v>
      </c>
      <c r="BP107" s="20">
        <f t="shared" si="208"/>
        <v>4.960821786908744</v>
      </c>
      <c r="BQ107" s="20">
        <f t="shared" si="208"/>
        <v>4.496306371739848</v>
      </c>
      <c r="BR107" s="20"/>
      <c r="BS107" s="20">
        <f t="shared" si="209"/>
        <v>8.210396039603962</v>
      </c>
      <c r="BT107" s="20">
        <f t="shared" si="210"/>
        <v>4.068671193016489</v>
      </c>
      <c r="BU107" s="20"/>
      <c r="BV107" s="20"/>
      <c r="BW107" s="20">
        <f t="shared" si="211"/>
        <v>5.792798221783156</v>
      </c>
      <c r="BX107" s="20">
        <f t="shared" si="212"/>
        <v>4.237411764705882</v>
      </c>
      <c r="BY107" s="20">
        <f t="shared" si="213"/>
        <v>3.584873949579832</v>
      </c>
      <c r="BZ107" s="20">
        <f t="shared" si="214"/>
        <v>5.167371388301621</v>
      </c>
      <c r="CA107" s="20">
        <f t="shared" si="215"/>
        <v>5.136563876651983</v>
      </c>
      <c r="CB107" s="20">
        <f t="shared" si="216"/>
        <v>2.9444063143445436</v>
      </c>
      <c r="CC107" s="20">
        <f t="shared" si="217"/>
        <v>5.3255972696245735</v>
      </c>
      <c r="CE107" s="20">
        <f t="shared" si="218"/>
        <v>13.940808902150938</v>
      </c>
      <c r="CF107" s="20">
        <f t="shared" si="219"/>
        <v>8.790821786908744</v>
      </c>
      <c r="CG107" s="20">
        <f t="shared" si="219"/>
        <v>10.236306371739849</v>
      </c>
      <c r="CH107" s="20"/>
      <c r="CI107" s="20">
        <f t="shared" si="220"/>
        <v>15.210396039603962</v>
      </c>
      <c r="CJ107" s="20">
        <f t="shared" si="221"/>
        <v>8.93867119301649</v>
      </c>
      <c r="CK107" s="20"/>
      <c r="CL107" s="20"/>
      <c r="CM107" s="20">
        <f t="shared" si="222"/>
        <v>10.502798221783156</v>
      </c>
      <c r="CN107" s="20">
        <f t="shared" si="223"/>
        <v>8.637411764705883</v>
      </c>
      <c r="CO107" s="20">
        <f t="shared" si="224"/>
        <v>10.234873949579832</v>
      </c>
      <c r="CP107" s="20">
        <f t="shared" si="225"/>
        <v>9.917371388301621</v>
      </c>
      <c r="CQ107" s="20">
        <f t="shared" si="226"/>
        <v>11.136563876651984</v>
      </c>
      <c r="CR107" s="20">
        <f t="shared" si="227"/>
        <v>10.194406314344544</v>
      </c>
      <c r="CS107" s="20">
        <f t="shared" si="228"/>
        <v>9.075597269624573</v>
      </c>
      <c r="CU107" s="20">
        <f t="shared" si="188"/>
        <v>27.692499999999995</v>
      </c>
      <c r="CV107" s="20">
        <f t="shared" si="189"/>
        <v>0.3156388888888889</v>
      </c>
      <c r="CW107" s="20">
        <f t="shared" si="190"/>
        <v>4.617510381266798</v>
      </c>
      <c r="CX107" s="20">
        <f t="shared" si="191"/>
        <v>5.69</v>
      </c>
      <c r="CY107" s="20">
        <f t="shared" si="192"/>
        <v>4.878002256534297</v>
      </c>
      <c r="CZ107" s="20">
        <f t="shared" si="193"/>
        <v>10.5680022565343</v>
      </c>
      <c r="DA107" s="43">
        <f t="shared" si="194"/>
        <v>5.258002256534299</v>
      </c>
      <c r="DB107" s="20">
        <v>5.3100000000000005</v>
      </c>
      <c r="DC107" s="43">
        <f t="shared" si="195"/>
        <v>1.67</v>
      </c>
      <c r="DD107" s="47">
        <v>6.98</v>
      </c>
    </row>
    <row r="108" spans="1:108" ht="12.75">
      <c r="A108" s="41" t="s">
        <v>116</v>
      </c>
      <c r="B108" s="20">
        <v>27.38</v>
      </c>
      <c r="C108" s="20">
        <v>22</v>
      </c>
      <c r="D108" s="20">
        <v>30.95</v>
      </c>
      <c r="E108" s="20"/>
      <c r="F108" s="20">
        <v>25.5</v>
      </c>
      <c r="G108" s="20">
        <v>31.6</v>
      </c>
      <c r="H108" s="20"/>
      <c r="I108" s="42"/>
      <c r="J108" s="20">
        <v>44.46</v>
      </c>
      <c r="K108" s="20">
        <v>34.25</v>
      </c>
      <c r="L108" s="20">
        <v>29.36</v>
      </c>
      <c r="M108" s="43">
        <v>29.35</v>
      </c>
      <c r="N108" s="20">
        <v>23.62</v>
      </c>
      <c r="O108" s="20">
        <v>30.57</v>
      </c>
      <c r="P108" s="20">
        <v>15.47</v>
      </c>
      <c r="Q108" s="41"/>
      <c r="R108" s="21">
        <v>0.2826666666666667</v>
      </c>
      <c r="S108" s="21">
        <v>0.25</v>
      </c>
      <c r="T108" s="30">
        <v>0.322</v>
      </c>
      <c r="U108" s="21"/>
      <c r="V108" s="21">
        <v>0.465</v>
      </c>
      <c r="W108" s="21">
        <v>0.3</v>
      </c>
      <c r="X108" s="21"/>
      <c r="Y108" s="30"/>
      <c r="Z108" s="21">
        <v>0.56</v>
      </c>
      <c r="AA108" s="21">
        <v>0.345</v>
      </c>
      <c r="AB108" s="21">
        <v>0.25</v>
      </c>
      <c r="AC108" s="21">
        <v>0.35</v>
      </c>
      <c r="AD108" s="22">
        <v>0.275</v>
      </c>
      <c r="AE108" s="22">
        <v>0.2</v>
      </c>
      <c r="AF108" s="21">
        <v>0.188</v>
      </c>
      <c r="AG108" s="20"/>
      <c r="AH108" s="20">
        <f t="shared" si="196"/>
        <v>4.129534940345752</v>
      </c>
      <c r="AI108" s="20">
        <f t="shared" si="197"/>
        <v>4.545454545454546</v>
      </c>
      <c r="AJ108" s="20">
        <f t="shared" si="197"/>
        <v>4.161550888529887</v>
      </c>
      <c r="AK108" s="20"/>
      <c r="AL108" s="20">
        <f t="shared" si="198"/>
        <v>7.294117647058823</v>
      </c>
      <c r="AM108" s="20">
        <f t="shared" si="199"/>
        <v>3.7974683544303796</v>
      </c>
      <c r="AN108" s="20"/>
      <c r="AO108" s="20"/>
      <c r="AP108" s="20">
        <f t="shared" si="200"/>
        <v>5.038236617183986</v>
      </c>
      <c r="AQ108" s="20">
        <f t="shared" si="201"/>
        <v>4.029197080291971</v>
      </c>
      <c r="AR108" s="20">
        <f t="shared" si="202"/>
        <v>3.4059945504087192</v>
      </c>
      <c r="AS108" s="20">
        <f t="shared" si="203"/>
        <v>4.770017035775128</v>
      </c>
      <c r="AT108" s="20">
        <f t="shared" si="204"/>
        <v>4.657070279424217</v>
      </c>
      <c r="AU108" s="20">
        <f t="shared" si="205"/>
        <v>2.6169447170428524</v>
      </c>
      <c r="AV108" s="20">
        <f t="shared" si="206"/>
        <v>4.8610213316095665</v>
      </c>
      <c r="AW108" s="20"/>
      <c r="AX108" s="20">
        <v>8.5</v>
      </c>
      <c r="AY108" s="20">
        <v>3.02</v>
      </c>
      <c r="AZ108" s="20">
        <v>5.74</v>
      </c>
      <c r="BA108" s="20"/>
      <c r="BB108" s="20">
        <v>7</v>
      </c>
      <c r="BC108" s="20">
        <v>4.68</v>
      </c>
      <c r="BD108" s="20"/>
      <c r="BE108" s="20"/>
      <c r="BF108" s="20">
        <v>4.71</v>
      </c>
      <c r="BG108" s="20">
        <v>4.4</v>
      </c>
      <c r="BH108" s="20">
        <v>6.65</v>
      </c>
      <c r="BI108" s="20">
        <v>4.75</v>
      </c>
      <c r="BJ108" s="20">
        <v>6.4</v>
      </c>
      <c r="BK108" s="20">
        <v>6.19</v>
      </c>
      <c r="BL108" s="20">
        <v>3.75</v>
      </c>
      <c r="BO108" s="20">
        <f t="shared" si="207"/>
        <v>4.48054541027514</v>
      </c>
      <c r="BP108" s="20">
        <f t="shared" si="208"/>
        <v>4.6827272727272735</v>
      </c>
      <c r="BQ108" s="20">
        <f t="shared" si="208"/>
        <v>4.4004239095315025</v>
      </c>
      <c r="BR108" s="20"/>
      <c r="BS108" s="20">
        <f t="shared" si="209"/>
        <v>7.804705882352941</v>
      </c>
      <c r="BT108" s="20">
        <f t="shared" si="210"/>
        <v>3.975189873417721</v>
      </c>
      <c r="BU108" s="20"/>
      <c r="BV108" s="20"/>
      <c r="BW108" s="20">
        <f t="shared" si="211"/>
        <v>5.275537561853351</v>
      </c>
      <c r="BX108" s="20">
        <f t="shared" si="212"/>
        <v>4.2064817518248185</v>
      </c>
      <c r="BY108" s="20">
        <f t="shared" si="213"/>
        <v>3.632493188010899</v>
      </c>
      <c r="BZ108" s="20">
        <f t="shared" si="214"/>
        <v>4.996592844974447</v>
      </c>
      <c r="CA108" s="20">
        <f t="shared" si="215"/>
        <v>4.955122777307367</v>
      </c>
      <c r="CB108" s="20">
        <f t="shared" si="216"/>
        <v>2.778933595027805</v>
      </c>
      <c r="CC108" s="20">
        <f t="shared" si="217"/>
        <v>5.0433096315449255</v>
      </c>
      <c r="CE108" s="20">
        <f t="shared" si="218"/>
        <v>12.980545410275141</v>
      </c>
      <c r="CF108" s="20">
        <f t="shared" si="219"/>
        <v>7.702727272727273</v>
      </c>
      <c r="CG108" s="20">
        <f t="shared" si="219"/>
        <v>10.140423909531503</v>
      </c>
      <c r="CH108" s="20"/>
      <c r="CI108" s="20">
        <f t="shared" si="220"/>
        <v>14.804705882352941</v>
      </c>
      <c r="CJ108" s="20">
        <f t="shared" si="221"/>
        <v>8.65518987341772</v>
      </c>
      <c r="CK108" s="20"/>
      <c r="CL108" s="20"/>
      <c r="CM108" s="20">
        <f t="shared" si="222"/>
        <v>9.985537561853352</v>
      </c>
      <c r="CN108" s="20">
        <f t="shared" si="223"/>
        <v>8.60648175182482</v>
      </c>
      <c r="CO108" s="20">
        <f t="shared" si="224"/>
        <v>10.2824931880109</v>
      </c>
      <c r="CP108" s="20">
        <f t="shared" si="225"/>
        <v>9.746592844974447</v>
      </c>
      <c r="CQ108" s="20">
        <f t="shared" si="226"/>
        <v>11.355122777307368</v>
      </c>
      <c r="CR108" s="20">
        <f t="shared" si="227"/>
        <v>8.968933595027806</v>
      </c>
      <c r="CS108" s="20">
        <f t="shared" si="228"/>
        <v>8.793309631544926</v>
      </c>
      <c r="CU108" s="20">
        <f t="shared" si="188"/>
        <v>28.709166666666672</v>
      </c>
      <c r="CV108" s="20">
        <f t="shared" si="189"/>
        <v>0.3156388888888889</v>
      </c>
      <c r="CW108" s="20">
        <f t="shared" si="190"/>
        <v>4.442217332296319</v>
      </c>
      <c r="CX108" s="20">
        <f t="shared" si="191"/>
        <v>5.482499999999999</v>
      </c>
      <c r="CY108" s="20">
        <f t="shared" si="192"/>
        <v>4.686005308237349</v>
      </c>
      <c r="CZ108" s="20">
        <f t="shared" si="193"/>
        <v>10.16850530823735</v>
      </c>
      <c r="DA108" s="43">
        <f t="shared" si="194"/>
        <v>5.15850530823735</v>
      </c>
      <c r="DB108" s="20">
        <v>5.01</v>
      </c>
      <c r="DC108" s="43">
        <f t="shared" si="195"/>
        <v>1.6100000000000003</v>
      </c>
      <c r="DD108" s="47">
        <v>6.62</v>
      </c>
    </row>
    <row r="109" spans="1:108" ht="12.75">
      <c r="A109" s="41" t="s">
        <v>117</v>
      </c>
      <c r="B109" s="20">
        <v>30.209999999999997</v>
      </c>
      <c r="C109" s="20">
        <v>24.06</v>
      </c>
      <c r="D109" s="20">
        <v>30.8</v>
      </c>
      <c r="E109" s="20"/>
      <c r="F109" s="20">
        <v>27.15</v>
      </c>
      <c r="G109" s="20">
        <v>31.87</v>
      </c>
      <c r="H109" s="20"/>
      <c r="I109" s="42"/>
      <c r="J109" s="20">
        <v>43.1</v>
      </c>
      <c r="K109" s="20">
        <v>34.29</v>
      </c>
      <c r="L109" s="20">
        <v>27.8</v>
      </c>
      <c r="M109" s="43">
        <v>29.8</v>
      </c>
      <c r="N109" s="20">
        <v>23.6</v>
      </c>
      <c r="O109" s="20">
        <v>32.75</v>
      </c>
      <c r="P109" s="20">
        <v>16.4</v>
      </c>
      <c r="Q109" s="41"/>
      <c r="R109" s="21">
        <v>0.2826666666666667</v>
      </c>
      <c r="S109" s="21">
        <v>0.25</v>
      </c>
      <c r="T109" s="30">
        <v>0.322</v>
      </c>
      <c r="U109" s="21"/>
      <c r="V109" s="21">
        <v>0.465</v>
      </c>
      <c r="W109" s="21">
        <v>0.3</v>
      </c>
      <c r="X109" s="21"/>
      <c r="Y109" s="30"/>
      <c r="Z109" s="21">
        <v>0.56</v>
      </c>
      <c r="AA109" s="21">
        <v>0.345</v>
      </c>
      <c r="AB109" s="21">
        <v>0.25</v>
      </c>
      <c r="AC109" s="21">
        <v>0.35</v>
      </c>
      <c r="AD109" s="22">
        <v>0.275</v>
      </c>
      <c r="AE109" s="22">
        <v>0.2</v>
      </c>
      <c r="AF109" s="21">
        <v>0.188</v>
      </c>
      <c r="AG109" s="20"/>
      <c r="AH109" s="20">
        <f t="shared" si="196"/>
        <v>3.742690058479533</v>
      </c>
      <c r="AI109" s="20">
        <f t="shared" si="197"/>
        <v>4.156275976724855</v>
      </c>
      <c r="AJ109" s="20">
        <f t="shared" si="197"/>
        <v>4.181818181818182</v>
      </c>
      <c r="AK109" s="20"/>
      <c r="AL109" s="20">
        <f t="shared" si="198"/>
        <v>6.850828729281768</v>
      </c>
      <c r="AM109" s="20">
        <f t="shared" si="199"/>
        <v>3.7652965171007216</v>
      </c>
      <c r="AN109" s="20"/>
      <c r="AO109" s="20"/>
      <c r="AP109" s="20">
        <f t="shared" si="200"/>
        <v>5.197215777262182</v>
      </c>
      <c r="AQ109" s="20">
        <f t="shared" si="201"/>
        <v>4.024496937882764</v>
      </c>
      <c r="AR109" s="20">
        <f t="shared" si="202"/>
        <v>3.597122302158273</v>
      </c>
      <c r="AS109" s="20">
        <f t="shared" si="203"/>
        <v>4.697986577181208</v>
      </c>
      <c r="AT109" s="20">
        <f t="shared" si="204"/>
        <v>4.661016949152542</v>
      </c>
      <c r="AU109" s="20">
        <f t="shared" si="205"/>
        <v>2.4427480916030535</v>
      </c>
      <c r="AV109" s="20">
        <f t="shared" si="206"/>
        <v>4.585365853658537</v>
      </c>
      <c r="AW109" s="20"/>
      <c r="AX109" s="20">
        <v>8.5</v>
      </c>
      <c r="AY109" s="20">
        <v>3.02</v>
      </c>
      <c r="AZ109" s="20">
        <v>5.74</v>
      </c>
      <c r="BA109" s="20"/>
      <c r="BB109" s="20">
        <v>7</v>
      </c>
      <c r="BC109" s="20">
        <v>4.76</v>
      </c>
      <c r="BD109" s="20"/>
      <c r="BE109" s="20"/>
      <c r="BF109" s="20">
        <v>4.71</v>
      </c>
      <c r="BG109" s="20">
        <v>4.5</v>
      </c>
      <c r="BH109" s="20">
        <v>6.65</v>
      </c>
      <c r="BI109" s="20">
        <v>4.82</v>
      </c>
      <c r="BJ109" s="20">
        <v>6.4</v>
      </c>
      <c r="BK109" s="20">
        <v>6.31</v>
      </c>
      <c r="BL109" s="20">
        <v>3.75</v>
      </c>
      <c r="BO109" s="20">
        <f t="shared" si="207"/>
        <v>4.060818713450293</v>
      </c>
      <c r="BP109" s="20">
        <f t="shared" si="208"/>
        <v>4.2817955112219455</v>
      </c>
      <c r="BQ109" s="20">
        <f t="shared" si="208"/>
        <v>4.421854545454545</v>
      </c>
      <c r="BR109" s="20"/>
      <c r="BS109" s="20">
        <f t="shared" si="209"/>
        <v>7.330386740331493</v>
      </c>
      <c r="BT109" s="20">
        <f t="shared" si="210"/>
        <v>3.9445246313147164</v>
      </c>
      <c r="BU109" s="20"/>
      <c r="BV109" s="20"/>
      <c r="BW109" s="20">
        <f t="shared" si="211"/>
        <v>5.44200464037123</v>
      </c>
      <c r="BX109" s="20">
        <f t="shared" si="212"/>
        <v>4.2055993000874885</v>
      </c>
      <c r="BY109" s="20">
        <f t="shared" si="213"/>
        <v>3.8363309352517985</v>
      </c>
      <c r="BZ109" s="20">
        <f t="shared" si="214"/>
        <v>4.924429530201342</v>
      </c>
      <c r="CA109" s="20">
        <f t="shared" si="215"/>
        <v>4.959322033898306</v>
      </c>
      <c r="CB109" s="20">
        <f t="shared" si="216"/>
        <v>2.596885496183206</v>
      </c>
      <c r="CC109" s="20">
        <f t="shared" si="217"/>
        <v>4.757317073170733</v>
      </c>
      <c r="CE109" s="20">
        <f t="shared" si="218"/>
        <v>12.560818713450292</v>
      </c>
      <c r="CF109" s="20">
        <f t="shared" si="219"/>
        <v>7.301795511221945</v>
      </c>
      <c r="CG109" s="20">
        <f t="shared" si="219"/>
        <v>10.161854545454545</v>
      </c>
      <c r="CH109" s="20"/>
      <c r="CI109" s="20">
        <f t="shared" si="220"/>
        <v>14.330386740331493</v>
      </c>
      <c r="CJ109" s="20">
        <f t="shared" si="221"/>
        <v>8.704524631314715</v>
      </c>
      <c r="CK109" s="20"/>
      <c r="CL109" s="20"/>
      <c r="CM109" s="20">
        <f t="shared" si="222"/>
        <v>10.15200464037123</v>
      </c>
      <c r="CN109" s="20">
        <f t="shared" si="223"/>
        <v>8.705599300087489</v>
      </c>
      <c r="CO109" s="20">
        <f t="shared" si="224"/>
        <v>10.486330935251798</v>
      </c>
      <c r="CP109" s="20">
        <f t="shared" si="225"/>
        <v>9.744429530201343</v>
      </c>
      <c r="CQ109" s="20">
        <f t="shared" si="226"/>
        <v>11.359322033898305</v>
      </c>
      <c r="CR109" s="20">
        <f t="shared" si="227"/>
        <v>8.906885496183206</v>
      </c>
      <c r="CS109" s="20">
        <f t="shared" si="228"/>
        <v>8.507317073170732</v>
      </c>
      <c r="CU109" s="20">
        <f t="shared" si="188"/>
        <v>29.319166666666664</v>
      </c>
      <c r="CV109" s="20">
        <f t="shared" si="189"/>
        <v>0.3156388888888889</v>
      </c>
      <c r="CW109" s="20">
        <f t="shared" si="190"/>
        <v>4.325238496025301</v>
      </c>
      <c r="CX109" s="20">
        <f t="shared" si="191"/>
        <v>5.513333333333333</v>
      </c>
      <c r="CY109" s="20">
        <f t="shared" si="192"/>
        <v>4.563439095911425</v>
      </c>
      <c r="CZ109" s="20">
        <f t="shared" si="193"/>
        <v>10.076772429244757</v>
      </c>
      <c r="DA109" s="43">
        <f t="shared" si="194"/>
        <v>4.826772429244757</v>
      </c>
      <c r="DB109" s="20">
        <v>5.25</v>
      </c>
      <c r="DC109" s="43">
        <f t="shared" si="195"/>
        <v>1.46</v>
      </c>
      <c r="DD109" s="47">
        <v>6.71</v>
      </c>
    </row>
    <row r="110" spans="1:108" ht="12.75">
      <c r="A110" s="41" t="s">
        <v>118</v>
      </c>
      <c r="B110" s="20">
        <v>29.77</v>
      </c>
      <c r="C110" s="20">
        <v>24.45</v>
      </c>
      <c r="D110" s="20">
        <v>30.135</v>
      </c>
      <c r="E110" s="20"/>
      <c r="F110" s="20">
        <v>29.4</v>
      </c>
      <c r="G110" s="20">
        <v>31.775</v>
      </c>
      <c r="H110" s="20"/>
      <c r="I110" s="42"/>
      <c r="J110" s="20">
        <v>43.82</v>
      </c>
      <c r="K110" s="20">
        <v>33.58</v>
      </c>
      <c r="L110" s="20">
        <v>28.32</v>
      </c>
      <c r="M110" s="43">
        <v>29.27</v>
      </c>
      <c r="N110" s="20">
        <v>24.02</v>
      </c>
      <c r="O110" s="20">
        <v>32.7</v>
      </c>
      <c r="P110" s="20">
        <v>16.7</v>
      </c>
      <c r="Q110" s="41"/>
      <c r="R110" s="21">
        <v>0.2826666666666667</v>
      </c>
      <c r="S110" s="21">
        <v>0.25</v>
      </c>
      <c r="T110" s="30">
        <v>0.322</v>
      </c>
      <c r="U110" s="21"/>
      <c r="V110" s="21">
        <v>0.3</v>
      </c>
      <c r="W110" s="21">
        <v>0.3</v>
      </c>
      <c r="X110" s="21"/>
      <c r="Y110" s="30"/>
      <c r="Z110" s="21">
        <v>0.56</v>
      </c>
      <c r="AA110" s="21">
        <v>0.345</v>
      </c>
      <c r="AB110" s="21">
        <v>0.25</v>
      </c>
      <c r="AC110" s="21">
        <v>0.35</v>
      </c>
      <c r="AD110" s="22">
        <v>0.285</v>
      </c>
      <c r="AE110" s="22">
        <v>0.2</v>
      </c>
      <c r="AF110" s="21">
        <v>0.188</v>
      </c>
      <c r="AG110" s="20"/>
      <c r="AH110" s="20">
        <f t="shared" si="196"/>
        <v>3.798006942111746</v>
      </c>
      <c r="AI110" s="20">
        <f t="shared" si="197"/>
        <v>4.08997955010225</v>
      </c>
      <c r="AJ110" s="20">
        <f t="shared" si="197"/>
        <v>4.274099883855982</v>
      </c>
      <c r="AK110" s="20"/>
      <c r="AL110" s="20">
        <f t="shared" si="198"/>
        <v>4.081632653061225</v>
      </c>
      <c r="AM110" s="20">
        <f t="shared" si="199"/>
        <v>3.776553894571204</v>
      </c>
      <c r="AN110" s="20"/>
      <c r="AO110" s="20"/>
      <c r="AP110" s="20">
        <f t="shared" si="200"/>
        <v>5.1118210862619815</v>
      </c>
      <c r="AQ110" s="20">
        <f t="shared" si="201"/>
        <v>4.109589041095891</v>
      </c>
      <c r="AR110" s="20">
        <f t="shared" si="202"/>
        <v>3.5310734463276834</v>
      </c>
      <c r="AS110" s="20">
        <f t="shared" si="203"/>
        <v>4.7830543218312265</v>
      </c>
      <c r="AT110" s="20">
        <f t="shared" si="204"/>
        <v>4.746044962531223</v>
      </c>
      <c r="AU110" s="20">
        <f t="shared" si="205"/>
        <v>2.4464831804281344</v>
      </c>
      <c r="AV110" s="20">
        <f t="shared" si="206"/>
        <v>4.502994011976048</v>
      </c>
      <c r="AW110" s="20"/>
      <c r="AX110" s="20">
        <v>9.33</v>
      </c>
      <c r="AY110" s="20">
        <v>1.87</v>
      </c>
      <c r="AZ110" s="20">
        <v>5.47</v>
      </c>
      <c r="BA110" s="20"/>
      <c r="BB110" s="20">
        <v>5</v>
      </c>
      <c r="BC110" s="20">
        <v>4.48</v>
      </c>
      <c r="BD110" s="20"/>
      <c r="BE110" s="20"/>
      <c r="BF110" s="20">
        <v>3.77</v>
      </c>
      <c r="BG110" s="20">
        <v>4.14</v>
      </c>
      <c r="BH110" s="20">
        <v>6.06</v>
      </c>
      <c r="BI110" s="20">
        <v>4.44</v>
      </c>
      <c r="BJ110" s="20">
        <v>7.08</v>
      </c>
      <c r="BK110" s="20">
        <v>6.56</v>
      </c>
      <c r="BL110" s="20">
        <v>3.64</v>
      </c>
      <c r="BO110" s="20">
        <f t="shared" si="207"/>
        <v>4.152360989810772</v>
      </c>
      <c r="BP110" s="20">
        <f t="shared" si="208"/>
        <v>4.166462167689161</v>
      </c>
      <c r="BQ110" s="20">
        <f t="shared" si="208"/>
        <v>4.507893147502904</v>
      </c>
      <c r="BR110" s="20"/>
      <c r="BS110" s="20">
        <f t="shared" si="209"/>
        <v>4.285714285714286</v>
      </c>
      <c r="BT110" s="20">
        <f t="shared" si="210"/>
        <v>3.9457435090479938</v>
      </c>
      <c r="BU110" s="20"/>
      <c r="BV110" s="20"/>
      <c r="BW110" s="20">
        <f t="shared" si="211"/>
        <v>5.304536741214059</v>
      </c>
      <c r="BX110" s="20">
        <f t="shared" si="212"/>
        <v>4.2797260273972615</v>
      </c>
      <c r="BY110" s="20">
        <f t="shared" si="213"/>
        <v>3.745056497175141</v>
      </c>
      <c r="BZ110" s="20">
        <f t="shared" si="214"/>
        <v>4.995421933720533</v>
      </c>
      <c r="CA110" s="20">
        <f t="shared" si="215"/>
        <v>5.082064945878433</v>
      </c>
      <c r="CB110" s="20">
        <f t="shared" si="216"/>
        <v>2.6069724770642195</v>
      </c>
      <c r="CC110" s="20">
        <f t="shared" si="217"/>
        <v>4.666902994011976</v>
      </c>
      <c r="CE110" s="20">
        <f t="shared" si="218"/>
        <v>13.482360989810772</v>
      </c>
      <c r="CF110" s="20">
        <f t="shared" si="219"/>
        <v>6.036462167689161</v>
      </c>
      <c r="CG110" s="20">
        <f t="shared" si="219"/>
        <v>9.977893147502904</v>
      </c>
      <c r="CH110" s="20"/>
      <c r="CI110" s="20">
        <f t="shared" si="220"/>
        <v>9.285714285714285</v>
      </c>
      <c r="CJ110" s="20">
        <f t="shared" si="221"/>
        <v>8.425743509047994</v>
      </c>
      <c r="CK110" s="20"/>
      <c r="CL110" s="20"/>
      <c r="CM110" s="20">
        <f t="shared" si="222"/>
        <v>9.07453674121406</v>
      </c>
      <c r="CN110" s="20">
        <f t="shared" si="223"/>
        <v>8.41972602739726</v>
      </c>
      <c r="CO110" s="20">
        <f t="shared" si="224"/>
        <v>9.80505649717514</v>
      </c>
      <c r="CP110" s="20">
        <f t="shared" si="225"/>
        <v>9.435421933720534</v>
      </c>
      <c r="CQ110" s="20">
        <f t="shared" si="226"/>
        <v>12.162064945878434</v>
      </c>
      <c r="CR110" s="20">
        <f t="shared" si="227"/>
        <v>9.166972477064219</v>
      </c>
      <c r="CS110" s="20">
        <f t="shared" si="228"/>
        <v>8.306902994011976</v>
      </c>
      <c r="CU110" s="20">
        <f t="shared" si="188"/>
        <v>29.494999999999994</v>
      </c>
      <c r="CV110" s="20">
        <f t="shared" si="189"/>
        <v>0.3027222222222223</v>
      </c>
      <c r="CW110" s="20">
        <f t="shared" si="190"/>
        <v>4.104277747846216</v>
      </c>
      <c r="CX110" s="20">
        <f t="shared" si="191"/>
        <v>5.153333333333333</v>
      </c>
      <c r="CY110" s="20">
        <f t="shared" si="192"/>
        <v>4.311571309685562</v>
      </c>
      <c r="CZ110" s="20">
        <f t="shared" si="193"/>
        <v>9.464904643018896</v>
      </c>
      <c r="DA110" s="43">
        <f t="shared" si="194"/>
        <v>4.244904643018896</v>
      </c>
      <c r="DB110" s="20">
        <v>5.22</v>
      </c>
      <c r="DC110" s="43">
        <f t="shared" si="195"/>
        <v>1.4800000000000004</v>
      </c>
      <c r="DD110" s="47">
        <v>6.7</v>
      </c>
    </row>
    <row r="111" spans="1:108" ht="12.75">
      <c r="A111" s="41" t="s">
        <v>119</v>
      </c>
      <c r="B111" s="20">
        <v>30.599999999999998</v>
      </c>
      <c r="C111" s="20">
        <v>24.9</v>
      </c>
      <c r="D111" s="20">
        <v>31.915</v>
      </c>
      <c r="E111" s="20"/>
      <c r="F111" s="20">
        <v>29.92</v>
      </c>
      <c r="G111" s="20">
        <v>32.71</v>
      </c>
      <c r="H111" s="20"/>
      <c r="I111" s="42"/>
      <c r="J111" s="20">
        <v>45.26</v>
      </c>
      <c r="K111" s="20">
        <v>34.25</v>
      </c>
      <c r="L111" s="20">
        <v>30.06</v>
      </c>
      <c r="M111" s="43">
        <v>30.25</v>
      </c>
      <c r="N111" s="20">
        <v>24.65</v>
      </c>
      <c r="O111" s="20">
        <v>33.45</v>
      </c>
      <c r="P111" s="20">
        <v>16.98</v>
      </c>
      <c r="Q111" s="41"/>
      <c r="R111" s="21">
        <v>0.2826666666666667</v>
      </c>
      <c r="S111" s="21">
        <v>0.25</v>
      </c>
      <c r="T111" s="30">
        <v>0.322</v>
      </c>
      <c r="U111" s="21"/>
      <c r="V111" s="21">
        <v>0.3</v>
      </c>
      <c r="W111" s="21">
        <v>0.3</v>
      </c>
      <c r="X111" s="21"/>
      <c r="Y111" s="30"/>
      <c r="Z111" s="21">
        <v>0.56</v>
      </c>
      <c r="AA111" s="21">
        <v>0.345</v>
      </c>
      <c r="AB111" s="21">
        <v>0.25</v>
      </c>
      <c r="AC111" s="21">
        <v>0.35</v>
      </c>
      <c r="AD111" s="22">
        <v>0.285</v>
      </c>
      <c r="AE111" s="22">
        <v>0.2</v>
      </c>
      <c r="AF111" s="21">
        <v>0.188</v>
      </c>
      <c r="AG111" s="20"/>
      <c r="AH111" s="20">
        <f t="shared" si="196"/>
        <v>3.6949891067538134</v>
      </c>
      <c r="AI111" s="20">
        <f t="shared" si="197"/>
        <v>4.016064257028113</v>
      </c>
      <c r="AJ111" s="20">
        <f t="shared" si="197"/>
        <v>4.035719880933731</v>
      </c>
      <c r="AK111" s="20"/>
      <c r="AL111" s="20">
        <f t="shared" si="198"/>
        <v>4.010695187165775</v>
      </c>
      <c r="AM111" s="20">
        <f t="shared" si="199"/>
        <v>3.6686028737389176</v>
      </c>
      <c r="AN111" s="20"/>
      <c r="AO111" s="20"/>
      <c r="AP111" s="20">
        <f t="shared" si="200"/>
        <v>4.949182501104729</v>
      </c>
      <c r="AQ111" s="20">
        <f t="shared" si="201"/>
        <v>4.029197080291971</v>
      </c>
      <c r="AR111" s="20">
        <f t="shared" si="202"/>
        <v>3.32667997338656</v>
      </c>
      <c r="AS111" s="20">
        <f t="shared" si="203"/>
        <v>4.628099173553719</v>
      </c>
      <c r="AT111" s="20">
        <f t="shared" si="204"/>
        <v>4.62474645030426</v>
      </c>
      <c r="AU111" s="20">
        <f t="shared" si="205"/>
        <v>2.3916292974588935</v>
      </c>
      <c r="AV111" s="20">
        <f t="shared" si="206"/>
        <v>4.428739693757362</v>
      </c>
      <c r="AW111" s="20"/>
      <c r="AX111" s="20">
        <v>9</v>
      </c>
      <c r="AY111" s="20">
        <v>3.67</v>
      </c>
      <c r="AZ111" s="20">
        <v>5.35</v>
      </c>
      <c r="BA111" s="20"/>
      <c r="BB111" s="20">
        <v>5</v>
      </c>
      <c r="BC111" s="20">
        <v>4.63</v>
      </c>
      <c r="BD111" s="20"/>
      <c r="BE111" s="20"/>
      <c r="BF111" s="20">
        <v>3.96</v>
      </c>
      <c r="BG111" s="20">
        <v>4.14</v>
      </c>
      <c r="BH111" s="20">
        <v>5.5</v>
      </c>
      <c r="BI111" s="20">
        <v>4.44</v>
      </c>
      <c r="BJ111" s="20">
        <v>6.83</v>
      </c>
      <c r="BK111" s="20">
        <v>6.5</v>
      </c>
      <c r="BL111" s="20">
        <v>3.73</v>
      </c>
      <c r="BO111" s="20">
        <f t="shared" si="207"/>
        <v>4.027538126361657</v>
      </c>
      <c r="BP111" s="20">
        <f t="shared" si="208"/>
        <v>4.163453815261044</v>
      </c>
      <c r="BQ111" s="20">
        <f t="shared" si="208"/>
        <v>4.251630894563686</v>
      </c>
      <c r="BR111" s="20"/>
      <c r="BS111" s="20">
        <f t="shared" si="209"/>
        <v>4.211229946524065</v>
      </c>
      <c r="BT111" s="20">
        <f t="shared" si="210"/>
        <v>3.8384591867930293</v>
      </c>
      <c r="BU111" s="20"/>
      <c r="BV111" s="20"/>
      <c r="BW111" s="20">
        <f t="shared" si="211"/>
        <v>5.145170128148476</v>
      </c>
      <c r="BX111" s="20">
        <f t="shared" si="212"/>
        <v>4.196005839416059</v>
      </c>
      <c r="BY111" s="20">
        <f t="shared" si="213"/>
        <v>3.5096473719228207</v>
      </c>
      <c r="BZ111" s="20">
        <f t="shared" si="214"/>
        <v>4.833586776859504</v>
      </c>
      <c r="CA111" s="20">
        <f t="shared" si="215"/>
        <v>4.940616632860041</v>
      </c>
      <c r="CB111" s="20">
        <f t="shared" si="216"/>
        <v>2.5470852017937213</v>
      </c>
      <c r="CC111" s="20">
        <f t="shared" si="217"/>
        <v>4.593931684334512</v>
      </c>
      <c r="CE111" s="20">
        <f t="shared" si="218"/>
        <v>13.027538126361657</v>
      </c>
      <c r="CF111" s="20">
        <f t="shared" si="219"/>
        <v>7.833453815261044</v>
      </c>
      <c r="CG111" s="20">
        <f t="shared" si="219"/>
        <v>9.601630894563685</v>
      </c>
      <c r="CH111" s="20"/>
      <c r="CI111" s="20">
        <f t="shared" si="220"/>
        <v>9.211229946524064</v>
      </c>
      <c r="CJ111" s="20">
        <f t="shared" si="221"/>
        <v>8.46845918679303</v>
      </c>
      <c r="CK111" s="20"/>
      <c r="CL111" s="20"/>
      <c r="CM111" s="20">
        <f t="shared" si="222"/>
        <v>9.105170128148476</v>
      </c>
      <c r="CN111" s="20">
        <f t="shared" si="223"/>
        <v>8.336005839416059</v>
      </c>
      <c r="CO111" s="20">
        <f t="shared" si="224"/>
        <v>9.00964737192282</v>
      </c>
      <c r="CP111" s="20">
        <f t="shared" si="225"/>
        <v>9.273586776859505</v>
      </c>
      <c r="CQ111" s="20">
        <f t="shared" si="226"/>
        <v>11.77061663286004</v>
      </c>
      <c r="CR111" s="20">
        <f t="shared" si="227"/>
        <v>9.04708520179372</v>
      </c>
      <c r="CS111" s="20">
        <f t="shared" si="228"/>
        <v>8.323931684334513</v>
      </c>
      <c r="CU111" s="20">
        <f t="shared" si="188"/>
        <v>30.412083333333328</v>
      </c>
      <c r="CV111" s="20">
        <f t="shared" si="189"/>
        <v>0.3027222222222223</v>
      </c>
      <c r="CW111" s="20">
        <f t="shared" si="190"/>
        <v>3.9836954562898206</v>
      </c>
      <c r="CX111" s="20">
        <f t="shared" si="191"/>
        <v>5.229166666666666</v>
      </c>
      <c r="CY111" s="20">
        <f t="shared" si="192"/>
        <v>4.188196300403218</v>
      </c>
      <c r="CZ111" s="20">
        <f t="shared" si="193"/>
        <v>9.417362967069884</v>
      </c>
      <c r="DA111" s="43">
        <f t="shared" si="194"/>
        <v>4.237362967069884</v>
      </c>
      <c r="DB111" s="20">
        <v>5.180000000000001</v>
      </c>
      <c r="DC111" s="43">
        <f t="shared" si="195"/>
        <v>1.4699999999999998</v>
      </c>
      <c r="DD111" s="47">
        <v>6.65</v>
      </c>
    </row>
    <row r="112" spans="1:108" ht="12.75">
      <c r="A112" s="41" t="s">
        <v>120</v>
      </c>
      <c r="B112" s="20">
        <v>32.75</v>
      </c>
      <c r="C112" s="20">
        <v>25.89</v>
      </c>
      <c r="D112" s="20">
        <v>32.08</v>
      </c>
      <c r="E112" s="20"/>
      <c r="F112" s="20">
        <v>30.8</v>
      </c>
      <c r="G112" s="20">
        <v>32.875</v>
      </c>
      <c r="H112" s="20"/>
      <c r="I112" s="42"/>
      <c r="J112" s="20">
        <v>44.78</v>
      </c>
      <c r="K112" s="20">
        <v>34.72</v>
      </c>
      <c r="L112" s="20">
        <v>31.14</v>
      </c>
      <c r="M112" s="43">
        <v>29.8</v>
      </c>
      <c r="N112" s="20">
        <v>24.74</v>
      </c>
      <c r="O112" s="20">
        <v>33.09</v>
      </c>
      <c r="P112" s="20">
        <v>17.32</v>
      </c>
      <c r="Q112" s="41"/>
      <c r="R112" s="21">
        <v>0.2826666666666667</v>
      </c>
      <c r="S112" s="21">
        <v>0.25</v>
      </c>
      <c r="T112" s="30">
        <v>0.322</v>
      </c>
      <c r="U112" s="21"/>
      <c r="V112" s="21">
        <v>0.3</v>
      </c>
      <c r="W112" s="21">
        <v>0.3</v>
      </c>
      <c r="X112" s="21"/>
      <c r="Y112" s="30"/>
      <c r="Z112" s="21">
        <v>0.575</v>
      </c>
      <c r="AA112" s="21">
        <v>0.345</v>
      </c>
      <c r="AB112" s="21">
        <v>0.25</v>
      </c>
      <c r="AC112" s="21">
        <v>0.35</v>
      </c>
      <c r="AD112" s="22">
        <v>0.285</v>
      </c>
      <c r="AE112" s="22">
        <v>0.2</v>
      </c>
      <c r="AF112" s="21">
        <v>0.188</v>
      </c>
      <c r="AG112" s="20"/>
      <c r="AH112" s="20">
        <f t="shared" si="196"/>
        <v>3.4524173027989824</v>
      </c>
      <c r="AI112" s="20">
        <f t="shared" si="197"/>
        <v>3.862495171881035</v>
      </c>
      <c r="AJ112" s="20">
        <f t="shared" si="197"/>
        <v>4.01496259351621</v>
      </c>
      <c r="AK112" s="20"/>
      <c r="AL112" s="20">
        <f t="shared" si="198"/>
        <v>3.896103896103896</v>
      </c>
      <c r="AM112" s="20">
        <f t="shared" si="199"/>
        <v>3.650190114068441</v>
      </c>
      <c r="AN112" s="20"/>
      <c r="AO112" s="20"/>
      <c r="AP112" s="20">
        <f t="shared" si="200"/>
        <v>5.136221527467619</v>
      </c>
      <c r="AQ112" s="20">
        <f t="shared" si="201"/>
        <v>3.9746543778801846</v>
      </c>
      <c r="AR112" s="20">
        <f t="shared" si="202"/>
        <v>3.2113037893384715</v>
      </c>
      <c r="AS112" s="20">
        <f t="shared" si="203"/>
        <v>4.697986577181208</v>
      </c>
      <c r="AT112" s="20">
        <f t="shared" si="204"/>
        <v>4.607922392886015</v>
      </c>
      <c r="AU112" s="20">
        <f t="shared" si="205"/>
        <v>2.417648836506497</v>
      </c>
      <c r="AV112" s="20">
        <f t="shared" si="206"/>
        <v>4.341801385681293</v>
      </c>
      <c r="AW112" s="20"/>
      <c r="AX112" s="20">
        <v>9</v>
      </c>
      <c r="AY112" s="20">
        <v>4.33</v>
      </c>
      <c r="AZ112" s="20">
        <v>5.26</v>
      </c>
      <c r="BA112" s="20"/>
      <c r="BB112" s="20">
        <v>5</v>
      </c>
      <c r="BC112" s="20">
        <v>4.47</v>
      </c>
      <c r="BD112" s="20"/>
      <c r="BE112" s="20"/>
      <c r="BF112" s="20">
        <v>3.96</v>
      </c>
      <c r="BG112" s="20">
        <v>4.14</v>
      </c>
      <c r="BH112" s="20">
        <v>5.83</v>
      </c>
      <c r="BI112" s="20">
        <v>3.94</v>
      </c>
      <c r="BJ112" s="20">
        <v>6.83</v>
      </c>
      <c r="BK112" s="20">
        <v>6.43</v>
      </c>
      <c r="BL112" s="20">
        <v>4</v>
      </c>
      <c r="BO112" s="20">
        <f t="shared" si="207"/>
        <v>3.763134860050891</v>
      </c>
      <c r="BP112" s="20">
        <f t="shared" si="208"/>
        <v>4.029741212823484</v>
      </c>
      <c r="BQ112" s="20">
        <f t="shared" si="208"/>
        <v>4.226149625935163</v>
      </c>
      <c r="BR112" s="20"/>
      <c r="BS112" s="20">
        <f t="shared" si="209"/>
        <v>4.090909090909091</v>
      </c>
      <c r="BT112" s="20">
        <f t="shared" si="210"/>
        <v>3.8133536121673</v>
      </c>
      <c r="BU112" s="20"/>
      <c r="BV112" s="20"/>
      <c r="BW112" s="20">
        <f t="shared" si="211"/>
        <v>5.339615899955337</v>
      </c>
      <c r="BX112" s="20">
        <f t="shared" si="212"/>
        <v>4.139205069124425</v>
      </c>
      <c r="BY112" s="20">
        <f t="shared" si="213"/>
        <v>3.3985228002569046</v>
      </c>
      <c r="BZ112" s="20">
        <f t="shared" si="214"/>
        <v>4.883087248322148</v>
      </c>
      <c r="CA112" s="20">
        <f t="shared" si="215"/>
        <v>4.922643492320129</v>
      </c>
      <c r="CB112" s="20">
        <f t="shared" si="216"/>
        <v>2.573103656693865</v>
      </c>
      <c r="CC112" s="20">
        <f t="shared" si="217"/>
        <v>4.515473441108545</v>
      </c>
      <c r="CE112" s="20">
        <f t="shared" si="218"/>
        <v>12.76313486005089</v>
      </c>
      <c r="CF112" s="20">
        <f t="shared" si="219"/>
        <v>8.359741212823483</v>
      </c>
      <c r="CG112" s="20">
        <f t="shared" si="219"/>
        <v>9.486149625935163</v>
      </c>
      <c r="CH112" s="20"/>
      <c r="CI112" s="20">
        <f t="shared" si="220"/>
        <v>9.09090909090909</v>
      </c>
      <c r="CJ112" s="20">
        <f t="shared" si="221"/>
        <v>8.2833536121673</v>
      </c>
      <c r="CK112" s="20"/>
      <c r="CL112" s="20"/>
      <c r="CM112" s="20">
        <f t="shared" si="222"/>
        <v>9.299615899955338</v>
      </c>
      <c r="CN112" s="20">
        <f t="shared" si="223"/>
        <v>8.279205069124425</v>
      </c>
      <c r="CO112" s="20">
        <f t="shared" si="224"/>
        <v>9.228522800256904</v>
      </c>
      <c r="CP112" s="20">
        <f t="shared" si="225"/>
        <v>8.823087248322148</v>
      </c>
      <c r="CQ112" s="20">
        <f t="shared" si="226"/>
        <v>11.752643492320129</v>
      </c>
      <c r="CR112" s="20">
        <f t="shared" si="227"/>
        <v>9.003103656693865</v>
      </c>
      <c r="CS112" s="20">
        <f t="shared" si="228"/>
        <v>8.515473441108545</v>
      </c>
      <c r="CU112" s="20">
        <f t="shared" si="188"/>
        <v>30.83208333333333</v>
      </c>
      <c r="CV112" s="20">
        <f t="shared" si="189"/>
        <v>0.30397222222222225</v>
      </c>
      <c r="CW112" s="20">
        <f t="shared" si="190"/>
        <v>3.9386423304424873</v>
      </c>
      <c r="CX112" s="20">
        <f t="shared" si="191"/>
        <v>5.265833333333332</v>
      </c>
      <c r="CY112" s="20">
        <f t="shared" si="192"/>
        <v>4.141245000805607</v>
      </c>
      <c r="CZ112" s="20">
        <f t="shared" si="193"/>
        <v>9.40707833413894</v>
      </c>
      <c r="DA112" s="43">
        <f t="shared" si="194"/>
        <v>4.3370783341389405</v>
      </c>
      <c r="DB112" s="20">
        <v>5.07</v>
      </c>
      <c r="DC112" s="43">
        <f t="shared" si="195"/>
        <v>1.33</v>
      </c>
      <c r="DD112" s="47">
        <v>6.4</v>
      </c>
    </row>
    <row r="113" spans="1:108" ht="12.75">
      <c r="A113" s="41" t="s">
        <v>121</v>
      </c>
      <c r="B113" s="20">
        <v>32.32</v>
      </c>
      <c r="C113" s="20">
        <v>25.75</v>
      </c>
      <c r="D113" s="20">
        <v>31.415</v>
      </c>
      <c r="E113" s="20"/>
      <c r="F113" s="20">
        <v>31.25</v>
      </c>
      <c r="G113" s="20">
        <v>32.825</v>
      </c>
      <c r="H113" s="20"/>
      <c r="I113" s="42"/>
      <c r="J113" s="20">
        <v>46.16</v>
      </c>
      <c r="K113" s="20">
        <v>34.99</v>
      </c>
      <c r="L113" s="20">
        <v>31.7</v>
      </c>
      <c r="M113" s="43">
        <v>30.32</v>
      </c>
      <c r="N113" s="20">
        <v>24.91</v>
      </c>
      <c r="O113" s="20">
        <v>32.32</v>
      </c>
      <c r="P113" s="20">
        <v>17.47</v>
      </c>
      <c r="Q113" s="41"/>
      <c r="R113" s="21">
        <v>0.2826666666666667</v>
      </c>
      <c r="S113" s="21">
        <v>0.25</v>
      </c>
      <c r="T113" s="30">
        <v>0.322</v>
      </c>
      <c r="U113" s="21"/>
      <c r="V113" s="21">
        <v>0.3</v>
      </c>
      <c r="W113" s="21">
        <v>0.31</v>
      </c>
      <c r="X113" s="21"/>
      <c r="Y113" s="30"/>
      <c r="Z113" s="21">
        <v>0.575</v>
      </c>
      <c r="AA113" s="21">
        <v>0.345</v>
      </c>
      <c r="AB113" s="21">
        <v>0.25</v>
      </c>
      <c r="AC113" s="21">
        <v>0.35</v>
      </c>
      <c r="AD113" s="22">
        <v>0.285</v>
      </c>
      <c r="AE113" s="22">
        <v>0.2</v>
      </c>
      <c r="AF113" s="21">
        <v>0.188</v>
      </c>
      <c r="AG113" s="20"/>
      <c r="AH113" s="20">
        <f t="shared" si="196"/>
        <v>3.4983498349834985</v>
      </c>
      <c r="AI113" s="20">
        <f t="shared" si="197"/>
        <v>3.883495145631068</v>
      </c>
      <c r="AJ113" s="20">
        <f t="shared" si="197"/>
        <v>4.099952252108865</v>
      </c>
      <c r="AK113" s="20"/>
      <c r="AL113" s="20">
        <f t="shared" si="198"/>
        <v>3.84</v>
      </c>
      <c r="AM113" s="20">
        <f t="shared" si="199"/>
        <v>3.777608530083777</v>
      </c>
      <c r="AN113" s="20"/>
      <c r="AO113" s="20"/>
      <c r="AP113" s="20">
        <f t="shared" si="200"/>
        <v>4.982668977469671</v>
      </c>
      <c r="AQ113" s="20">
        <f t="shared" si="201"/>
        <v>3.943983995427265</v>
      </c>
      <c r="AR113" s="20">
        <f t="shared" si="202"/>
        <v>3.1545741324921135</v>
      </c>
      <c r="AS113" s="20">
        <f t="shared" si="203"/>
        <v>4.617414248021108</v>
      </c>
      <c r="AT113" s="20">
        <f t="shared" si="204"/>
        <v>4.576475311120031</v>
      </c>
      <c r="AU113" s="20">
        <f t="shared" si="205"/>
        <v>2.4752475247524752</v>
      </c>
      <c r="AV113" s="20">
        <f t="shared" si="206"/>
        <v>4.3045220377790505</v>
      </c>
      <c r="AW113" s="20"/>
      <c r="AX113" s="20">
        <v>9.17</v>
      </c>
      <c r="AY113" s="20">
        <v>4.33</v>
      </c>
      <c r="AZ113" s="20">
        <v>5.52</v>
      </c>
      <c r="BA113" s="20"/>
      <c r="BB113" s="20">
        <v>5</v>
      </c>
      <c r="BC113" s="20">
        <v>4.42</v>
      </c>
      <c r="BD113" s="20"/>
      <c r="BE113" s="20"/>
      <c r="BF113" s="20">
        <v>3.95</v>
      </c>
      <c r="BG113" s="20">
        <v>4.14</v>
      </c>
      <c r="BH113" s="20">
        <v>6</v>
      </c>
      <c r="BI113" s="20">
        <v>4.01</v>
      </c>
      <c r="BJ113" s="20">
        <v>6.83</v>
      </c>
      <c r="BK113" s="20">
        <v>6.33</v>
      </c>
      <c r="BL113" s="20">
        <v>4.6</v>
      </c>
      <c r="BO113" s="20">
        <f t="shared" si="207"/>
        <v>3.8191485148514848</v>
      </c>
      <c r="BP113" s="20">
        <f t="shared" si="208"/>
        <v>4.051650485436893</v>
      </c>
      <c r="BQ113" s="20">
        <f t="shared" si="208"/>
        <v>4.326269616425274</v>
      </c>
      <c r="BR113" s="20"/>
      <c r="BS113" s="20">
        <f t="shared" si="209"/>
        <v>4.032</v>
      </c>
      <c r="BT113" s="20">
        <f t="shared" si="210"/>
        <v>3.9445788271134803</v>
      </c>
      <c r="BU113" s="20"/>
      <c r="BV113" s="20"/>
      <c r="BW113" s="20">
        <f t="shared" si="211"/>
        <v>5.179484402079724</v>
      </c>
      <c r="BX113" s="20">
        <f t="shared" si="212"/>
        <v>4.107264932837954</v>
      </c>
      <c r="BY113" s="20">
        <f t="shared" si="213"/>
        <v>3.3438485804416405</v>
      </c>
      <c r="BZ113" s="20">
        <f t="shared" si="214"/>
        <v>4.802572559366754</v>
      </c>
      <c r="CA113" s="20">
        <f t="shared" si="215"/>
        <v>4.88904857486953</v>
      </c>
      <c r="CB113" s="20">
        <f t="shared" si="216"/>
        <v>2.6319306930693065</v>
      </c>
      <c r="CC113" s="20">
        <f t="shared" si="217"/>
        <v>4.502530051516887</v>
      </c>
      <c r="CE113" s="20">
        <f t="shared" si="218"/>
        <v>12.989148514851484</v>
      </c>
      <c r="CF113" s="20">
        <f t="shared" si="219"/>
        <v>8.381650485436893</v>
      </c>
      <c r="CG113" s="20">
        <f t="shared" si="219"/>
        <v>9.846269616425275</v>
      </c>
      <c r="CH113" s="20"/>
      <c r="CI113" s="20">
        <f t="shared" si="220"/>
        <v>9.032</v>
      </c>
      <c r="CJ113" s="20">
        <f t="shared" si="221"/>
        <v>8.36457882711348</v>
      </c>
      <c r="CK113" s="20"/>
      <c r="CL113" s="20"/>
      <c r="CM113" s="20">
        <f t="shared" si="222"/>
        <v>9.129484402079724</v>
      </c>
      <c r="CN113" s="20">
        <f t="shared" si="223"/>
        <v>8.247264932837954</v>
      </c>
      <c r="CO113" s="20">
        <f t="shared" si="224"/>
        <v>9.343848580441641</v>
      </c>
      <c r="CP113" s="20">
        <f t="shared" si="225"/>
        <v>8.812572559366753</v>
      </c>
      <c r="CQ113" s="20">
        <f t="shared" si="226"/>
        <v>11.719048574869529</v>
      </c>
      <c r="CR113" s="20">
        <f t="shared" si="227"/>
        <v>8.961930693069306</v>
      </c>
      <c r="CS113" s="20">
        <f t="shared" si="228"/>
        <v>9.102530051516887</v>
      </c>
      <c r="CU113" s="20">
        <f t="shared" si="188"/>
        <v>30.952500000000004</v>
      </c>
      <c r="CV113" s="20">
        <f t="shared" si="189"/>
        <v>0.3048055555555556</v>
      </c>
      <c r="CW113" s="20">
        <f t="shared" si="190"/>
        <v>3.929524332489077</v>
      </c>
      <c r="CX113" s="20">
        <f t="shared" si="191"/>
        <v>5.358333333333333</v>
      </c>
      <c r="CY113" s="20">
        <f t="shared" si="192"/>
        <v>4.135860603167409</v>
      </c>
      <c r="CZ113" s="20">
        <f t="shared" si="193"/>
        <v>9.494193936500745</v>
      </c>
      <c r="DA113" s="43">
        <f t="shared" si="194"/>
        <v>4.544193936500744</v>
      </c>
      <c r="DB113" s="20">
        <v>4.95</v>
      </c>
      <c r="DC113" s="43">
        <f t="shared" si="195"/>
        <v>1.2699999999999996</v>
      </c>
      <c r="DD113" s="47">
        <v>6.22</v>
      </c>
    </row>
    <row r="114" spans="1:108" ht="12.75">
      <c r="A114" s="41" t="s">
        <v>122</v>
      </c>
      <c r="B114" s="20">
        <v>35.089999999999996</v>
      </c>
      <c r="C114" s="20">
        <v>26.06</v>
      </c>
      <c r="D114" s="20">
        <v>32.15</v>
      </c>
      <c r="E114" s="20"/>
      <c r="F114" s="20">
        <v>29.9</v>
      </c>
      <c r="G114" s="20">
        <v>33.425</v>
      </c>
      <c r="H114" s="20"/>
      <c r="I114" s="42"/>
      <c r="J114" s="20">
        <v>47.08</v>
      </c>
      <c r="K114" s="20">
        <v>35.35</v>
      </c>
      <c r="L114" s="20">
        <v>31.8</v>
      </c>
      <c r="M114" s="43">
        <v>30.5</v>
      </c>
      <c r="N114" s="20">
        <v>24.67</v>
      </c>
      <c r="O114" s="20">
        <v>32.15</v>
      </c>
      <c r="P114" s="20">
        <v>17.81</v>
      </c>
      <c r="Q114" s="41"/>
      <c r="R114" s="21">
        <v>0.2826666666666667</v>
      </c>
      <c r="S114" s="21">
        <v>0.25</v>
      </c>
      <c r="T114" s="30">
        <v>0.322</v>
      </c>
      <c r="U114" s="21"/>
      <c r="V114" s="21">
        <v>0.3</v>
      </c>
      <c r="W114" s="21">
        <v>0.31</v>
      </c>
      <c r="X114" s="21"/>
      <c r="Y114" s="30"/>
      <c r="Z114" s="21">
        <v>0.575</v>
      </c>
      <c r="AA114" s="21">
        <v>0.365</v>
      </c>
      <c r="AB114" s="21">
        <v>0.25</v>
      </c>
      <c r="AC114" s="21">
        <v>0.35</v>
      </c>
      <c r="AD114" s="22">
        <v>0.285</v>
      </c>
      <c r="AE114" s="22">
        <v>0.2</v>
      </c>
      <c r="AF114" s="21">
        <v>0.188</v>
      </c>
      <c r="AG114" s="20"/>
      <c r="AH114" s="20">
        <f t="shared" si="196"/>
        <v>3.222190557613756</v>
      </c>
      <c r="AI114" s="20">
        <f t="shared" si="197"/>
        <v>3.8372985418265544</v>
      </c>
      <c r="AJ114" s="20">
        <f t="shared" si="197"/>
        <v>4.006220839813375</v>
      </c>
      <c r="AK114" s="20"/>
      <c r="AL114" s="20">
        <f t="shared" si="198"/>
        <v>4.013377926421405</v>
      </c>
      <c r="AM114" s="20">
        <f t="shared" si="199"/>
        <v>3.709798055347794</v>
      </c>
      <c r="AN114" s="20"/>
      <c r="AO114" s="20"/>
      <c r="AP114" s="20">
        <f t="shared" si="200"/>
        <v>4.885301614273576</v>
      </c>
      <c r="AQ114" s="20">
        <f t="shared" si="201"/>
        <v>4.13012729844413</v>
      </c>
      <c r="AR114" s="20">
        <f t="shared" si="202"/>
        <v>3.144654088050314</v>
      </c>
      <c r="AS114" s="20">
        <f t="shared" si="203"/>
        <v>4.590163934426229</v>
      </c>
      <c r="AT114" s="20">
        <f t="shared" si="204"/>
        <v>4.620997162545601</v>
      </c>
      <c r="AU114" s="20">
        <f t="shared" si="205"/>
        <v>2.488335925349922</v>
      </c>
      <c r="AV114" s="20">
        <f t="shared" si="206"/>
        <v>4.222346996069624</v>
      </c>
      <c r="AW114" s="20"/>
      <c r="AX114" s="20">
        <v>9.17</v>
      </c>
      <c r="AY114" s="20">
        <v>4</v>
      </c>
      <c r="AZ114" s="20">
        <v>5.52</v>
      </c>
      <c r="BA114" s="20"/>
      <c r="BB114" s="20">
        <v>5</v>
      </c>
      <c r="BC114" s="20">
        <v>4.8</v>
      </c>
      <c r="BD114" s="20"/>
      <c r="BE114" s="20"/>
      <c r="BF114" s="20">
        <v>3.77</v>
      </c>
      <c r="BG114" s="20">
        <v>4.14</v>
      </c>
      <c r="BH114" s="20">
        <v>6.8</v>
      </c>
      <c r="BI114" s="20">
        <v>3.94</v>
      </c>
      <c r="BJ114" s="20">
        <v>6.83</v>
      </c>
      <c r="BK114" s="20">
        <v>6.86</v>
      </c>
      <c r="BL114" s="20">
        <v>4.6</v>
      </c>
      <c r="BO114" s="20">
        <f t="shared" si="207"/>
        <v>3.517665431746937</v>
      </c>
      <c r="BP114" s="20">
        <f t="shared" si="208"/>
        <v>3.990790483499617</v>
      </c>
      <c r="BQ114" s="20">
        <f t="shared" si="208"/>
        <v>4.227364230171073</v>
      </c>
      <c r="BR114" s="20"/>
      <c r="BS114" s="20">
        <f t="shared" si="209"/>
        <v>4.214046822742475</v>
      </c>
      <c r="BT114" s="20">
        <f t="shared" si="210"/>
        <v>3.8878683620044883</v>
      </c>
      <c r="BU114" s="20"/>
      <c r="BV114" s="20"/>
      <c r="BW114" s="20">
        <f t="shared" si="211"/>
        <v>5.06947748513169</v>
      </c>
      <c r="BX114" s="20">
        <f t="shared" si="212"/>
        <v>4.301114568599717</v>
      </c>
      <c r="BY114" s="20">
        <f t="shared" si="213"/>
        <v>3.3584905660377355</v>
      </c>
      <c r="BZ114" s="20">
        <f t="shared" si="214"/>
        <v>4.771016393442623</v>
      </c>
      <c r="CA114" s="20">
        <f t="shared" si="215"/>
        <v>4.936611268747465</v>
      </c>
      <c r="CB114" s="20">
        <f t="shared" si="216"/>
        <v>2.6590357698289266</v>
      </c>
      <c r="CC114" s="20">
        <f t="shared" si="217"/>
        <v>4.416574957888827</v>
      </c>
      <c r="CE114" s="20">
        <f t="shared" si="218"/>
        <v>12.687665431746936</v>
      </c>
      <c r="CF114" s="20">
        <f t="shared" si="219"/>
        <v>7.990790483499617</v>
      </c>
      <c r="CG114" s="20">
        <f t="shared" si="219"/>
        <v>9.747364230171073</v>
      </c>
      <c r="CH114" s="20"/>
      <c r="CI114" s="20">
        <f t="shared" si="220"/>
        <v>9.214046822742475</v>
      </c>
      <c r="CJ114" s="20">
        <f t="shared" si="221"/>
        <v>8.687868362004489</v>
      </c>
      <c r="CK114" s="20"/>
      <c r="CL114" s="20"/>
      <c r="CM114" s="20">
        <f t="shared" si="222"/>
        <v>8.83947748513169</v>
      </c>
      <c r="CN114" s="20">
        <f t="shared" si="223"/>
        <v>8.441114568599716</v>
      </c>
      <c r="CO114" s="20">
        <f t="shared" si="224"/>
        <v>10.158490566037734</v>
      </c>
      <c r="CP114" s="20">
        <f t="shared" si="225"/>
        <v>8.711016393442623</v>
      </c>
      <c r="CQ114" s="20">
        <f t="shared" si="226"/>
        <v>11.766611268747464</v>
      </c>
      <c r="CR114" s="20">
        <f t="shared" si="227"/>
        <v>9.519035769828927</v>
      </c>
      <c r="CS114" s="20">
        <f t="shared" si="228"/>
        <v>9.016574957888826</v>
      </c>
      <c r="CU114" s="20">
        <f t="shared" si="188"/>
        <v>31.33208333333333</v>
      </c>
      <c r="CV114" s="20">
        <f t="shared" si="189"/>
        <v>0.30647222222222226</v>
      </c>
      <c r="CW114" s="20">
        <f t="shared" si="190"/>
        <v>3.9059010783485237</v>
      </c>
      <c r="CX114" s="20">
        <f t="shared" si="191"/>
        <v>5.4525</v>
      </c>
      <c r="CY114" s="20">
        <f t="shared" si="192"/>
        <v>4.112504694986797</v>
      </c>
      <c r="CZ114" s="20">
        <f t="shared" si="193"/>
        <v>9.565004694986795</v>
      </c>
      <c r="DA114" s="43">
        <f t="shared" si="194"/>
        <v>4.695004694986795</v>
      </c>
      <c r="DB114" s="20">
        <v>4.87</v>
      </c>
      <c r="DC114" s="43">
        <f t="shared" si="195"/>
        <v>1.2800000000000002</v>
      </c>
      <c r="DD114" s="47">
        <v>6.15</v>
      </c>
    </row>
    <row r="115" spans="1:108" ht="12.75">
      <c r="A115" s="41" t="s">
        <v>123</v>
      </c>
      <c r="B115" s="20">
        <v>34.550000000000004</v>
      </c>
      <c r="C115" s="20">
        <v>24.86</v>
      </c>
      <c r="D115" s="20">
        <v>31.905</v>
      </c>
      <c r="E115" s="20"/>
      <c r="F115" s="20">
        <v>29.65</v>
      </c>
      <c r="G115" s="20">
        <v>31.81</v>
      </c>
      <c r="H115" s="20"/>
      <c r="I115" s="42"/>
      <c r="J115" s="20">
        <v>42.77</v>
      </c>
      <c r="K115" s="20">
        <v>34.4</v>
      </c>
      <c r="L115" s="20">
        <v>31.75</v>
      </c>
      <c r="M115" s="43">
        <v>28.76</v>
      </c>
      <c r="N115" s="20">
        <v>24.15</v>
      </c>
      <c r="O115" s="20">
        <v>31.4</v>
      </c>
      <c r="P115" s="20">
        <v>16.73</v>
      </c>
      <c r="Q115" s="41"/>
      <c r="R115" s="21">
        <v>0.2826666666666667</v>
      </c>
      <c r="S115" s="21">
        <v>0.25</v>
      </c>
      <c r="T115" s="30">
        <v>0.322</v>
      </c>
      <c r="U115" s="21"/>
      <c r="V115" s="21">
        <v>0.3</v>
      </c>
      <c r="W115" s="21">
        <v>0.31</v>
      </c>
      <c r="X115" s="21"/>
      <c r="Y115" s="30"/>
      <c r="Z115" s="21">
        <v>0.575</v>
      </c>
      <c r="AA115" s="21">
        <v>0.365</v>
      </c>
      <c r="AB115" s="21">
        <v>0.25</v>
      </c>
      <c r="AC115" s="21">
        <v>0.35</v>
      </c>
      <c r="AD115" s="22">
        <v>0.285</v>
      </c>
      <c r="AE115" s="22">
        <v>0.2</v>
      </c>
      <c r="AF115" s="21">
        <v>0.188</v>
      </c>
      <c r="AG115" s="20"/>
      <c r="AH115" s="20">
        <f t="shared" si="196"/>
        <v>3.2725518572117704</v>
      </c>
      <c r="AI115" s="20">
        <f t="shared" si="197"/>
        <v>4.022526146419952</v>
      </c>
      <c r="AJ115" s="20">
        <f t="shared" si="197"/>
        <v>4.036984798620906</v>
      </c>
      <c r="AK115" s="20"/>
      <c r="AL115" s="20">
        <f t="shared" si="198"/>
        <v>4.0472175379426645</v>
      </c>
      <c r="AM115" s="20">
        <f t="shared" si="199"/>
        <v>3.8981452373467467</v>
      </c>
      <c r="AN115" s="20"/>
      <c r="AO115" s="20"/>
      <c r="AP115" s="20">
        <f t="shared" si="200"/>
        <v>5.377601122281972</v>
      </c>
      <c r="AQ115" s="20">
        <f t="shared" si="201"/>
        <v>4.244186046511628</v>
      </c>
      <c r="AR115" s="20">
        <f t="shared" si="202"/>
        <v>3.1496062992125986</v>
      </c>
      <c r="AS115" s="20">
        <f t="shared" si="203"/>
        <v>4.867872044506258</v>
      </c>
      <c r="AT115" s="20">
        <f t="shared" si="204"/>
        <v>4.720496894409938</v>
      </c>
      <c r="AU115" s="20">
        <f t="shared" si="205"/>
        <v>2.547770700636943</v>
      </c>
      <c r="AV115" s="20">
        <f t="shared" si="206"/>
        <v>4.494919306634788</v>
      </c>
      <c r="AW115" s="20"/>
      <c r="AX115" s="20">
        <v>9.17</v>
      </c>
      <c r="AY115" s="20">
        <v>4</v>
      </c>
      <c r="AZ115" s="20">
        <v>5.27</v>
      </c>
      <c r="BA115" s="20"/>
      <c r="BB115" s="20">
        <v>5</v>
      </c>
      <c r="BC115" s="20">
        <v>4.64</v>
      </c>
      <c r="BD115" s="20"/>
      <c r="BE115" s="20"/>
      <c r="BF115" s="20">
        <v>3.85</v>
      </c>
      <c r="BG115" s="20">
        <v>4.4</v>
      </c>
      <c r="BH115" s="20">
        <v>6.25</v>
      </c>
      <c r="BI115" s="20">
        <v>4.33</v>
      </c>
      <c r="BJ115" s="20">
        <v>6.75</v>
      </c>
      <c r="BK115" s="20">
        <v>6.83</v>
      </c>
      <c r="BL115" s="20">
        <v>4.67</v>
      </c>
      <c r="BO115" s="20">
        <f t="shared" si="207"/>
        <v>3.5726448625180893</v>
      </c>
      <c r="BP115" s="20">
        <f t="shared" si="208"/>
        <v>4.18342719227675</v>
      </c>
      <c r="BQ115" s="20">
        <f t="shared" si="208"/>
        <v>4.249733897508228</v>
      </c>
      <c r="BR115" s="20"/>
      <c r="BS115" s="20">
        <f t="shared" si="209"/>
        <v>4.249578414839798</v>
      </c>
      <c r="BT115" s="20">
        <f t="shared" si="210"/>
        <v>4.079019176359636</v>
      </c>
      <c r="BU115" s="20"/>
      <c r="BV115" s="20"/>
      <c r="BW115" s="20">
        <f t="shared" si="211"/>
        <v>5.584638765489828</v>
      </c>
      <c r="BX115" s="20">
        <f t="shared" si="212"/>
        <v>4.43093023255814</v>
      </c>
      <c r="BY115" s="20">
        <f t="shared" si="213"/>
        <v>3.346456692913386</v>
      </c>
      <c r="BZ115" s="20">
        <f t="shared" si="214"/>
        <v>5.0786509040333785</v>
      </c>
      <c r="CA115" s="20">
        <f t="shared" si="215"/>
        <v>5.039130434782608</v>
      </c>
      <c r="CB115" s="20">
        <f t="shared" si="216"/>
        <v>2.721783439490446</v>
      </c>
      <c r="CC115" s="20">
        <f t="shared" si="217"/>
        <v>4.704832038254633</v>
      </c>
      <c r="CE115" s="20">
        <f t="shared" si="218"/>
        <v>12.74264486251809</v>
      </c>
      <c r="CF115" s="20">
        <f t="shared" si="219"/>
        <v>8.18342719227675</v>
      </c>
      <c r="CG115" s="20">
        <f t="shared" si="219"/>
        <v>9.519733897508228</v>
      </c>
      <c r="CH115" s="20"/>
      <c r="CI115" s="20">
        <f t="shared" si="220"/>
        <v>9.249578414839798</v>
      </c>
      <c r="CJ115" s="20">
        <f t="shared" si="221"/>
        <v>8.719019176359636</v>
      </c>
      <c r="CK115" s="20"/>
      <c r="CL115" s="20"/>
      <c r="CM115" s="20">
        <f t="shared" si="222"/>
        <v>9.434638765489828</v>
      </c>
      <c r="CN115" s="20">
        <f t="shared" si="223"/>
        <v>8.83093023255814</v>
      </c>
      <c r="CO115" s="20">
        <f t="shared" si="224"/>
        <v>9.596456692913385</v>
      </c>
      <c r="CP115" s="20">
        <f t="shared" si="225"/>
        <v>9.40865090403338</v>
      </c>
      <c r="CQ115" s="20">
        <f t="shared" si="226"/>
        <v>11.789130434782608</v>
      </c>
      <c r="CR115" s="20">
        <f t="shared" si="227"/>
        <v>9.551783439490446</v>
      </c>
      <c r="CS115" s="20">
        <f t="shared" si="228"/>
        <v>9.374832038254633</v>
      </c>
      <c r="CU115" s="20">
        <f t="shared" si="188"/>
        <v>30.22791666666667</v>
      </c>
      <c r="CV115" s="20">
        <f t="shared" si="189"/>
        <v>0.30647222222222226</v>
      </c>
      <c r="CW115" s="20">
        <f t="shared" si="190"/>
        <v>4.056656499311348</v>
      </c>
      <c r="CX115" s="20">
        <f t="shared" si="191"/>
        <v>5.43</v>
      </c>
      <c r="CY115" s="20">
        <f t="shared" si="192"/>
        <v>4.27006883758541</v>
      </c>
      <c r="CZ115" s="20">
        <f t="shared" si="193"/>
        <v>9.70006883758541</v>
      </c>
      <c r="DA115" s="43">
        <f t="shared" si="194"/>
        <v>4.340068837585411</v>
      </c>
      <c r="DB115" s="20">
        <v>5.359999999999999</v>
      </c>
      <c r="DC115" s="43">
        <f t="shared" si="195"/>
        <v>1.2200000000000006</v>
      </c>
      <c r="DD115" s="47">
        <v>6.58</v>
      </c>
    </row>
    <row r="116" spans="1:108" ht="12.75">
      <c r="A116" s="41" t="s">
        <v>124</v>
      </c>
      <c r="B116" s="20">
        <v>34.75</v>
      </c>
      <c r="C116" s="20">
        <v>24.98</v>
      </c>
      <c r="D116" s="20">
        <v>31.485</v>
      </c>
      <c r="E116" s="20"/>
      <c r="F116" s="20">
        <v>26</v>
      </c>
      <c r="G116" s="20">
        <v>31.875</v>
      </c>
      <c r="H116" s="20"/>
      <c r="I116" s="42"/>
      <c r="J116" s="20">
        <v>42.61</v>
      </c>
      <c r="K116" s="20">
        <v>35.58</v>
      </c>
      <c r="L116" s="20">
        <v>33.37</v>
      </c>
      <c r="M116" s="43">
        <v>28.92</v>
      </c>
      <c r="N116" s="20">
        <v>24</v>
      </c>
      <c r="O116" s="20">
        <v>31.81</v>
      </c>
      <c r="P116" s="20">
        <v>16.99</v>
      </c>
      <c r="Q116" s="41"/>
      <c r="R116" s="21">
        <v>0.2826666666666667</v>
      </c>
      <c r="S116" s="21">
        <v>0.25</v>
      </c>
      <c r="T116" s="30">
        <v>0.322</v>
      </c>
      <c r="U116" s="21"/>
      <c r="V116" s="21">
        <v>0.3</v>
      </c>
      <c r="W116" s="21">
        <v>0.31</v>
      </c>
      <c r="X116" s="21"/>
      <c r="Y116" s="30"/>
      <c r="Z116" s="21">
        <v>0.575</v>
      </c>
      <c r="AA116" s="21">
        <v>0.365</v>
      </c>
      <c r="AB116" s="21">
        <v>0.25</v>
      </c>
      <c r="AC116" s="21">
        <v>0.35</v>
      </c>
      <c r="AD116" s="22">
        <v>0.285</v>
      </c>
      <c r="AE116" s="22">
        <v>0.21</v>
      </c>
      <c r="AF116" s="21">
        <v>0.188</v>
      </c>
      <c r="AG116" s="20"/>
      <c r="AH116" s="20">
        <f t="shared" si="196"/>
        <v>3.2537170263788973</v>
      </c>
      <c r="AI116" s="20">
        <f t="shared" si="197"/>
        <v>4.00320256204964</v>
      </c>
      <c r="AJ116" s="20">
        <f t="shared" si="197"/>
        <v>4.090836906463395</v>
      </c>
      <c r="AK116" s="20"/>
      <c r="AL116" s="20">
        <f t="shared" si="198"/>
        <v>4.615384615384615</v>
      </c>
      <c r="AM116" s="20">
        <f t="shared" si="199"/>
        <v>3.8901960784313725</v>
      </c>
      <c r="AN116" s="20"/>
      <c r="AO116" s="20"/>
      <c r="AP116" s="20">
        <f t="shared" si="200"/>
        <v>5.397793945083313</v>
      </c>
      <c r="AQ116" s="20">
        <f t="shared" si="201"/>
        <v>4.1034288926363125</v>
      </c>
      <c r="AR116" s="20">
        <f t="shared" si="202"/>
        <v>2.9967036260113877</v>
      </c>
      <c r="AS116" s="20">
        <f t="shared" si="203"/>
        <v>4.840940525587828</v>
      </c>
      <c r="AT116" s="20">
        <f t="shared" si="204"/>
        <v>4.749999999999999</v>
      </c>
      <c r="AU116" s="20">
        <f t="shared" si="205"/>
        <v>2.640679031751022</v>
      </c>
      <c r="AV116" s="20">
        <f t="shared" si="206"/>
        <v>4.42613301942319</v>
      </c>
      <c r="AW116" s="20"/>
      <c r="AX116" s="20">
        <v>7.5</v>
      </c>
      <c r="AY116" s="20">
        <v>4.25</v>
      </c>
      <c r="AZ116" s="20">
        <v>5.67</v>
      </c>
      <c r="BA116" s="20"/>
      <c r="BB116" s="20">
        <v>5</v>
      </c>
      <c r="BC116" s="20">
        <v>4.83</v>
      </c>
      <c r="BD116" s="20"/>
      <c r="BE116" s="20"/>
      <c r="BF116" s="20">
        <v>3.25</v>
      </c>
      <c r="BG116" s="20">
        <v>4.14</v>
      </c>
      <c r="BH116" s="20">
        <v>6</v>
      </c>
      <c r="BI116" s="20">
        <v>4.82</v>
      </c>
      <c r="BJ116" s="20">
        <v>7</v>
      </c>
      <c r="BK116" s="20">
        <v>6.25</v>
      </c>
      <c r="BL116" s="20">
        <v>4</v>
      </c>
      <c r="BO116" s="20">
        <f t="shared" si="207"/>
        <v>3.4977458033573146</v>
      </c>
      <c r="BP116" s="20">
        <f t="shared" si="208"/>
        <v>4.173338670936749</v>
      </c>
      <c r="BQ116" s="20">
        <f t="shared" si="208"/>
        <v>4.32278735905987</v>
      </c>
      <c r="BR116" s="20"/>
      <c r="BS116" s="20">
        <f t="shared" si="209"/>
        <v>4.846153846153846</v>
      </c>
      <c r="BT116" s="20">
        <f t="shared" si="210"/>
        <v>4.078092549019607</v>
      </c>
      <c r="BU116" s="20"/>
      <c r="BV116" s="20"/>
      <c r="BW116" s="20">
        <f t="shared" si="211"/>
        <v>5.573222248298521</v>
      </c>
      <c r="BX116" s="20">
        <f t="shared" si="212"/>
        <v>4.273310848791456</v>
      </c>
      <c r="BY116" s="20">
        <f t="shared" si="213"/>
        <v>3.176505843572071</v>
      </c>
      <c r="BZ116" s="20">
        <f t="shared" si="214"/>
        <v>5.074273858921162</v>
      </c>
      <c r="CA116" s="20">
        <f t="shared" si="215"/>
        <v>5.0825</v>
      </c>
      <c r="CB116" s="20">
        <f t="shared" si="216"/>
        <v>2.8057214712354606</v>
      </c>
      <c r="CC116" s="20">
        <f t="shared" si="217"/>
        <v>4.603178340200118</v>
      </c>
      <c r="CE116" s="20">
        <f t="shared" si="218"/>
        <v>10.997745803357315</v>
      </c>
      <c r="CF116" s="20">
        <f t="shared" si="219"/>
        <v>8.423338670936749</v>
      </c>
      <c r="CG116" s="20">
        <f t="shared" si="219"/>
        <v>9.99278735905987</v>
      </c>
      <c r="CH116" s="20"/>
      <c r="CI116" s="20">
        <f t="shared" si="220"/>
        <v>9.846153846153847</v>
      </c>
      <c r="CJ116" s="20">
        <f t="shared" si="221"/>
        <v>8.908092549019607</v>
      </c>
      <c r="CK116" s="20"/>
      <c r="CL116" s="20"/>
      <c r="CM116" s="20">
        <f t="shared" si="222"/>
        <v>8.82322224829852</v>
      </c>
      <c r="CN116" s="20">
        <f t="shared" si="223"/>
        <v>8.413310848791456</v>
      </c>
      <c r="CO116" s="20">
        <f t="shared" si="224"/>
        <v>9.176505843572071</v>
      </c>
      <c r="CP116" s="20">
        <f t="shared" si="225"/>
        <v>9.894273858921162</v>
      </c>
      <c r="CQ116" s="20">
        <f t="shared" si="226"/>
        <v>12.0825</v>
      </c>
      <c r="CR116" s="20">
        <f t="shared" si="227"/>
        <v>9.055721471235461</v>
      </c>
      <c r="CS116" s="20">
        <f t="shared" si="228"/>
        <v>8.603178340200117</v>
      </c>
      <c r="CU116" s="20">
        <f t="shared" si="188"/>
        <v>30.1975</v>
      </c>
      <c r="CV116" s="20">
        <f t="shared" si="189"/>
        <v>0.30730555555555555</v>
      </c>
      <c r="CW116" s="20">
        <f t="shared" si="190"/>
        <v>4.084084685766747</v>
      </c>
      <c r="CX116" s="20">
        <f t="shared" si="191"/>
        <v>5.225833333333333</v>
      </c>
      <c r="CY116" s="20">
        <f t="shared" si="192"/>
        <v>4.292235903295514</v>
      </c>
      <c r="CZ116" s="20">
        <f t="shared" si="193"/>
        <v>9.518069236628849</v>
      </c>
      <c r="DA116" s="43">
        <f t="shared" si="194"/>
        <v>4.1080692366288485</v>
      </c>
      <c r="DB116" s="20">
        <v>5.41</v>
      </c>
      <c r="DC116" s="43">
        <f t="shared" si="195"/>
        <v>1.2999999999999998</v>
      </c>
      <c r="DD116" s="47">
        <v>6.71</v>
      </c>
    </row>
    <row r="117" spans="1:108" ht="12.75">
      <c r="A117" s="41" t="s">
        <v>125</v>
      </c>
      <c r="B117" s="20">
        <v>33.300000000000004</v>
      </c>
      <c r="C117" s="20">
        <v>26.08</v>
      </c>
      <c r="D117" s="20">
        <v>31.54</v>
      </c>
      <c r="E117" s="20"/>
      <c r="F117" s="20">
        <v>27</v>
      </c>
      <c r="G117" s="20">
        <v>31.975</v>
      </c>
      <c r="H117" s="20"/>
      <c r="I117" s="42"/>
      <c r="J117" s="20">
        <v>44.05</v>
      </c>
      <c r="K117" s="20">
        <v>36.37</v>
      </c>
      <c r="L117" s="20">
        <v>34.43</v>
      </c>
      <c r="M117" s="43">
        <v>29.15</v>
      </c>
      <c r="N117" s="20">
        <v>25.09</v>
      </c>
      <c r="O117" s="20">
        <v>32.61</v>
      </c>
      <c r="P117" s="20">
        <v>16.71</v>
      </c>
      <c r="Q117" s="41"/>
      <c r="R117" s="21">
        <v>0.2826666666666667</v>
      </c>
      <c r="S117" s="21">
        <v>0.25</v>
      </c>
      <c r="T117" s="30">
        <v>0.322</v>
      </c>
      <c r="U117" s="21"/>
      <c r="V117" s="21">
        <v>0.3</v>
      </c>
      <c r="W117" s="21">
        <v>0.31</v>
      </c>
      <c r="X117" s="21"/>
      <c r="Y117" s="30"/>
      <c r="Z117" s="21">
        <v>0.575</v>
      </c>
      <c r="AA117" s="21">
        <v>0.365</v>
      </c>
      <c r="AB117" s="21">
        <v>0.25</v>
      </c>
      <c r="AC117" s="21">
        <v>0.35</v>
      </c>
      <c r="AD117" s="22">
        <v>0.285</v>
      </c>
      <c r="AE117" s="22">
        <v>0.21</v>
      </c>
      <c r="AF117" s="21">
        <v>0.207</v>
      </c>
      <c r="AG117" s="20"/>
      <c r="AH117" s="20">
        <f t="shared" si="196"/>
        <v>3.3953953953953953</v>
      </c>
      <c r="AI117" s="20">
        <f t="shared" si="197"/>
        <v>3.834355828220859</v>
      </c>
      <c r="AJ117" s="20">
        <f t="shared" si="197"/>
        <v>4.083703233988587</v>
      </c>
      <c r="AK117" s="20"/>
      <c r="AL117" s="20">
        <f t="shared" si="198"/>
        <v>4.444444444444445</v>
      </c>
      <c r="AM117" s="20">
        <f t="shared" si="199"/>
        <v>3.8780297107114934</v>
      </c>
      <c r="AN117" s="20"/>
      <c r="AO117" s="20"/>
      <c r="AP117" s="20">
        <f t="shared" si="200"/>
        <v>5.2213393870601585</v>
      </c>
      <c r="AQ117" s="20">
        <f t="shared" si="201"/>
        <v>4.014297497937861</v>
      </c>
      <c r="AR117" s="20">
        <f t="shared" si="202"/>
        <v>2.904443799012489</v>
      </c>
      <c r="AS117" s="20">
        <f t="shared" si="203"/>
        <v>4.802744425385935</v>
      </c>
      <c r="AT117" s="20">
        <f t="shared" si="204"/>
        <v>4.543642885611797</v>
      </c>
      <c r="AU117" s="20">
        <f t="shared" si="205"/>
        <v>2.5758969641214353</v>
      </c>
      <c r="AV117" s="20">
        <f t="shared" si="206"/>
        <v>4.955116696588869</v>
      </c>
      <c r="AW117" s="20"/>
      <c r="AX117" s="20">
        <v>7.5</v>
      </c>
      <c r="AY117" s="20">
        <v>4.25</v>
      </c>
      <c r="AZ117" s="20">
        <v>6</v>
      </c>
      <c r="BA117" s="20"/>
      <c r="BB117" s="20">
        <v>4.5</v>
      </c>
      <c r="BC117" s="20">
        <v>4.55</v>
      </c>
      <c r="BD117" s="20"/>
      <c r="BE117" s="20"/>
      <c r="BF117" s="20">
        <v>3.25</v>
      </c>
      <c r="BG117" s="20">
        <v>4.14</v>
      </c>
      <c r="BH117" s="20">
        <v>6.33</v>
      </c>
      <c r="BI117" s="20">
        <v>4.55</v>
      </c>
      <c r="BJ117" s="20">
        <v>7</v>
      </c>
      <c r="BK117" s="20">
        <v>6.25</v>
      </c>
      <c r="BL117" s="20">
        <v>4</v>
      </c>
      <c r="BO117" s="20">
        <f t="shared" si="207"/>
        <v>3.6500500500500497</v>
      </c>
      <c r="BP117" s="20">
        <f t="shared" si="208"/>
        <v>3.9973159509202456</v>
      </c>
      <c r="BQ117" s="20">
        <f t="shared" si="208"/>
        <v>4.328725428027902</v>
      </c>
      <c r="BR117" s="20"/>
      <c r="BS117" s="20">
        <f t="shared" si="209"/>
        <v>4.644444444444444</v>
      </c>
      <c r="BT117" s="20">
        <f t="shared" si="210"/>
        <v>4.054480062548866</v>
      </c>
      <c r="BU117" s="20"/>
      <c r="BV117" s="20"/>
      <c r="BW117" s="20">
        <f t="shared" si="211"/>
        <v>5.391032917139613</v>
      </c>
      <c r="BX117" s="20">
        <f t="shared" si="212"/>
        <v>4.180489414352489</v>
      </c>
      <c r="BY117" s="20">
        <f t="shared" si="213"/>
        <v>3.0882950914899796</v>
      </c>
      <c r="BZ117" s="20">
        <f t="shared" si="214"/>
        <v>5.0212692967409955</v>
      </c>
      <c r="CA117" s="20">
        <f t="shared" si="215"/>
        <v>4.861697887604623</v>
      </c>
      <c r="CB117" s="20">
        <f t="shared" si="216"/>
        <v>2.736890524379025</v>
      </c>
      <c r="CC117" s="20">
        <f t="shared" si="217"/>
        <v>5.153321364452424</v>
      </c>
      <c r="CE117" s="20">
        <f t="shared" si="218"/>
        <v>11.15005005005005</v>
      </c>
      <c r="CF117" s="20">
        <f t="shared" si="219"/>
        <v>8.247315950920246</v>
      </c>
      <c r="CG117" s="20">
        <f t="shared" si="219"/>
        <v>10.328725428027902</v>
      </c>
      <c r="CH117" s="20"/>
      <c r="CI117" s="20">
        <f t="shared" si="220"/>
        <v>9.144444444444444</v>
      </c>
      <c r="CJ117" s="20">
        <f t="shared" si="221"/>
        <v>8.604480062548866</v>
      </c>
      <c r="CK117" s="20"/>
      <c r="CL117" s="20"/>
      <c r="CM117" s="20">
        <f t="shared" si="222"/>
        <v>8.641032917139613</v>
      </c>
      <c r="CN117" s="20">
        <f t="shared" si="223"/>
        <v>8.320489414352489</v>
      </c>
      <c r="CO117" s="20">
        <f t="shared" si="224"/>
        <v>9.41829509148998</v>
      </c>
      <c r="CP117" s="20">
        <f t="shared" si="225"/>
        <v>9.571269296740995</v>
      </c>
      <c r="CQ117" s="20">
        <f t="shared" si="226"/>
        <v>11.861697887604624</v>
      </c>
      <c r="CR117" s="20">
        <f t="shared" si="227"/>
        <v>8.986890524379024</v>
      </c>
      <c r="CS117" s="20">
        <f t="shared" si="228"/>
        <v>9.153321364452424</v>
      </c>
      <c r="CU117" s="20">
        <f t="shared" si="188"/>
        <v>30.69208333333333</v>
      </c>
      <c r="CV117" s="20">
        <f t="shared" si="189"/>
        <v>0.3088888888888889</v>
      </c>
      <c r="CW117" s="20">
        <f t="shared" si="190"/>
        <v>4.05445085570661</v>
      </c>
      <c r="CX117" s="20">
        <f t="shared" si="191"/>
        <v>5.1933333333333325</v>
      </c>
      <c r="CY117" s="20">
        <f t="shared" si="192"/>
        <v>4.259001036012555</v>
      </c>
      <c r="CZ117" s="20">
        <f t="shared" si="193"/>
        <v>9.452334369345888</v>
      </c>
      <c r="DA117" s="43">
        <f t="shared" si="194"/>
        <v>4.0423343693458875</v>
      </c>
      <c r="DB117" s="20">
        <v>5.41</v>
      </c>
      <c r="DC117" s="43">
        <f t="shared" si="195"/>
        <v>1.3599999999999994</v>
      </c>
      <c r="DD117" s="47">
        <v>6.77</v>
      </c>
    </row>
    <row r="118" spans="1:108" ht="12.75">
      <c r="A118" s="41" t="s">
        <v>126</v>
      </c>
      <c r="B118" s="20">
        <v>27.72</v>
      </c>
      <c r="C118" s="20">
        <v>25.91</v>
      </c>
      <c r="D118" s="20">
        <v>31.73</v>
      </c>
      <c r="E118" s="20"/>
      <c r="F118" s="20">
        <v>27.5</v>
      </c>
      <c r="G118" s="20">
        <v>33.665</v>
      </c>
      <c r="H118" s="20"/>
      <c r="I118" s="42"/>
      <c r="J118" s="20">
        <v>42.14</v>
      </c>
      <c r="K118" s="20">
        <v>36.62</v>
      </c>
      <c r="L118" s="20">
        <v>35.75</v>
      </c>
      <c r="M118" s="43">
        <v>29.28</v>
      </c>
      <c r="N118" s="20">
        <v>24.75</v>
      </c>
      <c r="O118" s="20">
        <v>32.15</v>
      </c>
      <c r="P118" s="20">
        <v>17.1</v>
      </c>
      <c r="Q118" s="41"/>
      <c r="R118" s="21">
        <v>0.2826666666666667</v>
      </c>
      <c r="S118" s="21">
        <v>0.25</v>
      </c>
      <c r="T118" s="30">
        <v>0.322</v>
      </c>
      <c r="U118" s="21"/>
      <c r="V118" s="21">
        <v>0.3</v>
      </c>
      <c r="W118" s="21">
        <v>0.31</v>
      </c>
      <c r="X118" s="21"/>
      <c r="Y118" s="30"/>
      <c r="Z118" s="21">
        <v>0.575</v>
      </c>
      <c r="AA118" s="21">
        <v>0.365</v>
      </c>
      <c r="AB118" s="21">
        <v>0.25</v>
      </c>
      <c r="AC118" s="21">
        <v>0.357</v>
      </c>
      <c r="AD118" s="22">
        <v>0.285</v>
      </c>
      <c r="AE118" s="22">
        <v>0.21</v>
      </c>
      <c r="AF118" s="21">
        <v>0.207</v>
      </c>
      <c r="AG118" s="20"/>
      <c r="AH118" s="20">
        <f t="shared" si="196"/>
        <v>4.078884078884079</v>
      </c>
      <c r="AI118" s="20">
        <f t="shared" si="197"/>
        <v>3.8595137012736394</v>
      </c>
      <c r="AJ118" s="20">
        <f t="shared" si="197"/>
        <v>4.0592499212102116</v>
      </c>
      <c r="AK118" s="20"/>
      <c r="AL118" s="20">
        <f t="shared" si="198"/>
        <v>4.363636363636363</v>
      </c>
      <c r="AM118" s="20">
        <f t="shared" si="199"/>
        <v>3.683350660923808</v>
      </c>
      <c r="AN118" s="20"/>
      <c r="AO118" s="20"/>
      <c r="AP118" s="20">
        <f t="shared" si="200"/>
        <v>5.457997152349311</v>
      </c>
      <c r="AQ118" s="20">
        <f t="shared" si="201"/>
        <v>3.986892408519935</v>
      </c>
      <c r="AR118" s="20">
        <f t="shared" si="202"/>
        <v>2.797202797202797</v>
      </c>
      <c r="AS118" s="20">
        <f t="shared" si="203"/>
        <v>4.877049180327868</v>
      </c>
      <c r="AT118" s="20">
        <f t="shared" si="204"/>
        <v>4.6060606060606055</v>
      </c>
      <c r="AU118" s="20">
        <f t="shared" si="205"/>
        <v>2.6127527216174187</v>
      </c>
      <c r="AV118" s="20">
        <f t="shared" si="206"/>
        <v>4.842105263157894</v>
      </c>
      <c r="AW118" s="20"/>
      <c r="AX118" s="20">
        <v>5</v>
      </c>
      <c r="AY118" s="20">
        <v>4.25</v>
      </c>
      <c r="AZ118" s="20">
        <v>5.9</v>
      </c>
      <c r="BA118" s="20"/>
      <c r="BB118" s="20">
        <v>0</v>
      </c>
      <c r="BC118" s="20">
        <v>4.55</v>
      </c>
      <c r="BD118" s="20"/>
      <c r="BE118" s="20"/>
      <c r="BF118" s="20">
        <v>3.25</v>
      </c>
      <c r="BG118" s="20">
        <v>4.5</v>
      </c>
      <c r="BH118" s="20">
        <v>6.36</v>
      </c>
      <c r="BI118" s="20">
        <v>4.6</v>
      </c>
      <c r="BJ118" s="20">
        <v>7</v>
      </c>
      <c r="BK118" s="20">
        <v>6.25</v>
      </c>
      <c r="BL118" s="20">
        <v>3.86</v>
      </c>
      <c r="BO118" s="20">
        <f t="shared" si="207"/>
        <v>4.282828282828284</v>
      </c>
      <c r="BP118" s="20">
        <f t="shared" si="208"/>
        <v>4.023543033577769</v>
      </c>
      <c r="BQ118" s="20">
        <f t="shared" si="208"/>
        <v>4.298745666561614</v>
      </c>
      <c r="BR118" s="20"/>
      <c r="BS118" s="20">
        <f t="shared" si="209"/>
        <v>4.363636363636363</v>
      </c>
      <c r="BT118" s="20">
        <f t="shared" si="210"/>
        <v>3.850943115995842</v>
      </c>
      <c r="BU118" s="20"/>
      <c r="BV118" s="20"/>
      <c r="BW118" s="20">
        <f t="shared" si="211"/>
        <v>5.635382059800663</v>
      </c>
      <c r="BX118" s="20">
        <f t="shared" si="212"/>
        <v>4.166302566903331</v>
      </c>
      <c r="BY118" s="20">
        <f t="shared" si="213"/>
        <v>2.975104895104895</v>
      </c>
      <c r="BZ118" s="20">
        <f t="shared" si="214"/>
        <v>5.10139344262295</v>
      </c>
      <c r="CA118" s="20">
        <f t="shared" si="215"/>
        <v>4.928484848484848</v>
      </c>
      <c r="CB118" s="20">
        <f t="shared" si="216"/>
        <v>2.7760497667185073</v>
      </c>
      <c r="CC118" s="20">
        <f t="shared" si="217"/>
        <v>5.029010526315789</v>
      </c>
      <c r="CE118" s="20">
        <f t="shared" si="218"/>
        <v>9.282828282828284</v>
      </c>
      <c r="CF118" s="20">
        <f t="shared" si="219"/>
        <v>8.27354303357777</v>
      </c>
      <c r="CG118" s="20">
        <f t="shared" si="219"/>
        <v>10.198745666561614</v>
      </c>
      <c r="CH118" s="20"/>
      <c r="CI118" s="20">
        <f t="shared" si="220"/>
        <v>4.363636363636363</v>
      </c>
      <c r="CJ118" s="20">
        <f t="shared" si="221"/>
        <v>8.400943115995842</v>
      </c>
      <c r="CK118" s="20"/>
      <c r="CL118" s="20"/>
      <c r="CM118" s="20">
        <f t="shared" si="222"/>
        <v>8.885382059800662</v>
      </c>
      <c r="CN118" s="20">
        <f t="shared" si="223"/>
        <v>8.666302566903331</v>
      </c>
      <c r="CO118" s="20">
        <f t="shared" si="224"/>
        <v>9.335104895104894</v>
      </c>
      <c r="CP118" s="20">
        <f t="shared" si="225"/>
        <v>9.70139344262295</v>
      </c>
      <c r="CQ118" s="20">
        <f t="shared" si="226"/>
        <v>11.928484848484848</v>
      </c>
      <c r="CR118" s="20">
        <f t="shared" si="227"/>
        <v>9.026049766718508</v>
      </c>
      <c r="CS118" s="20">
        <f t="shared" si="228"/>
        <v>8.889010526315788</v>
      </c>
      <c r="CU118" s="20">
        <f t="shared" si="188"/>
        <v>30.359583333333337</v>
      </c>
      <c r="CV118" s="20">
        <f t="shared" si="189"/>
        <v>0.3094722222222222</v>
      </c>
      <c r="CW118" s="20">
        <f t="shared" si="190"/>
        <v>4.102057904596994</v>
      </c>
      <c r="CX118" s="20">
        <f t="shared" si="191"/>
        <v>4.626666666666667</v>
      </c>
      <c r="CY118" s="20">
        <f t="shared" si="192"/>
        <v>4.285952047379237</v>
      </c>
      <c r="CZ118" s="20">
        <f t="shared" si="193"/>
        <v>8.912618714045903</v>
      </c>
      <c r="DA118" s="43">
        <f t="shared" si="194"/>
        <v>3.602618714045903</v>
      </c>
      <c r="DB118" s="20">
        <v>5.3100000000000005</v>
      </c>
      <c r="DC118" s="43">
        <f t="shared" si="195"/>
        <v>1.3999999999999995</v>
      </c>
      <c r="DD118" s="47">
        <v>6.71</v>
      </c>
    </row>
    <row r="119" spans="1:108" ht="12.75">
      <c r="A119" s="41" t="s">
        <v>127</v>
      </c>
      <c r="B119" s="20">
        <v>27.060000000000002</v>
      </c>
      <c r="C119" s="20">
        <v>25.99</v>
      </c>
      <c r="D119" s="20">
        <v>32.445</v>
      </c>
      <c r="E119" s="20"/>
      <c r="F119" s="20">
        <v>29.13</v>
      </c>
      <c r="G119" s="20">
        <v>34.6</v>
      </c>
      <c r="H119" s="20"/>
      <c r="I119" s="42"/>
      <c r="J119" s="20">
        <v>43.89</v>
      </c>
      <c r="K119" s="20">
        <v>37.94</v>
      </c>
      <c r="L119" s="20">
        <v>36.15</v>
      </c>
      <c r="M119" s="43">
        <v>30.35</v>
      </c>
      <c r="N119" s="20">
        <v>24.45</v>
      </c>
      <c r="O119" s="20">
        <v>32.75</v>
      </c>
      <c r="P119" s="20">
        <v>17.65</v>
      </c>
      <c r="Q119" s="41"/>
      <c r="R119" s="21">
        <v>0.2826666666666667</v>
      </c>
      <c r="S119" s="21">
        <v>0.25</v>
      </c>
      <c r="T119" s="30">
        <v>0.322</v>
      </c>
      <c r="U119" s="21"/>
      <c r="V119" s="21">
        <v>0.3</v>
      </c>
      <c r="W119" s="21">
        <v>0.34</v>
      </c>
      <c r="X119" s="21"/>
      <c r="Y119" s="30"/>
      <c r="Z119" s="21">
        <v>0.575</v>
      </c>
      <c r="AA119" s="21">
        <v>0.365</v>
      </c>
      <c r="AB119" s="21">
        <v>0.25</v>
      </c>
      <c r="AC119" s="21">
        <v>0.357</v>
      </c>
      <c r="AD119" s="22">
        <v>0.285</v>
      </c>
      <c r="AE119" s="22">
        <v>0.21</v>
      </c>
      <c r="AF119" s="21">
        <v>0.207</v>
      </c>
      <c r="AG119" s="20"/>
      <c r="AH119" s="20">
        <f t="shared" si="196"/>
        <v>4.178369056417837</v>
      </c>
      <c r="AI119" s="20">
        <f t="shared" si="197"/>
        <v>3.8476337052712584</v>
      </c>
      <c r="AJ119" s="20">
        <f t="shared" si="197"/>
        <v>3.969795037756203</v>
      </c>
      <c r="AK119" s="20"/>
      <c r="AL119" s="20">
        <f t="shared" si="198"/>
        <v>4.11946446961895</v>
      </c>
      <c r="AM119" s="20">
        <f t="shared" si="199"/>
        <v>3.930635838150289</v>
      </c>
      <c r="AN119" s="20"/>
      <c r="AO119" s="20"/>
      <c r="AP119" s="20">
        <f t="shared" si="200"/>
        <v>5.240373661426292</v>
      </c>
      <c r="AQ119" s="20">
        <f t="shared" si="201"/>
        <v>3.848181338956247</v>
      </c>
      <c r="AR119" s="20">
        <f t="shared" si="202"/>
        <v>2.7662517289073305</v>
      </c>
      <c r="AS119" s="20">
        <f t="shared" si="203"/>
        <v>4.705107084019769</v>
      </c>
      <c r="AT119" s="20">
        <f t="shared" si="204"/>
        <v>4.662576687116564</v>
      </c>
      <c r="AU119" s="20">
        <f t="shared" si="205"/>
        <v>2.564885496183206</v>
      </c>
      <c r="AV119" s="20">
        <f t="shared" si="206"/>
        <v>4.691218130311615</v>
      </c>
      <c r="AW119" s="20"/>
      <c r="AX119" s="20">
        <v>11.25</v>
      </c>
      <c r="AY119" s="20">
        <v>4.25</v>
      </c>
      <c r="AZ119" s="20">
        <v>5.43</v>
      </c>
      <c r="BA119" s="20"/>
      <c r="BB119" s="20">
        <v>0</v>
      </c>
      <c r="BC119" s="20">
        <v>4.73</v>
      </c>
      <c r="BD119" s="20"/>
      <c r="BE119" s="20"/>
      <c r="BF119" s="20">
        <v>3.28</v>
      </c>
      <c r="BG119" s="20">
        <v>4.5</v>
      </c>
      <c r="BH119" s="20">
        <v>6.92</v>
      </c>
      <c r="BI119" s="20">
        <v>4.8</v>
      </c>
      <c r="BJ119" s="20">
        <v>6.67</v>
      </c>
      <c r="BK119" s="20">
        <v>6.25</v>
      </c>
      <c r="BL119" s="20">
        <v>4</v>
      </c>
      <c r="BO119" s="20">
        <f t="shared" si="207"/>
        <v>4.648435575264844</v>
      </c>
      <c r="BP119" s="20">
        <f t="shared" si="208"/>
        <v>4.011158137745287</v>
      </c>
      <c r="BQ119" s="20">
        <f t="shared" si="208"/>
        <v>4.185354908306365</v>
      </c>
      <c r="BR119" s="20"/>
      <c r="BS119" s="20">
        <f t="shared" si="209"/>
        <v>4.11946446961895</v>
      </c>
      <c r="BT119" s="20">
        <f t="shared" si="210"/>
        <v>4.116554913294797</v>
      </c>
      <c r="BU119" s="20"/>
      <c r="BV119" s="20"/>
      <c r="BW119" s="20">
        <f t="shared" si="211"/>
        <v>5.4122579175210745</v>
      </c>
      <c r="BX119" s="20">
        <f t="shared" si="212"/>
        <v>4.021349499209278</v>
      </c>
      <c r="BY119" s="20">
        <f t="shared" si="213"/>
        <v>2.9576763485477175</v>
      </c>
      <c r="BZ119" s="20">
        <f t="shared" si="214"/>
        <v>4.930952224052718</v>
      </c>
      <c r="CA119" s="20">
        <f t="shared" si="215"/>
        <v>4.973570552147239</v>
      </c>
      <c r="CB119" s="20">
        <f t="shared" si="216"/>
        <v>2.7251908396946565</v>
      </c>
      <c r="CC119" s="20">
        <f t="shared" si="217"/>
        <v>4.8788668555240795</v>
      </c>
      <c r="CE119" s="20">
        <f t="shared" si="218"/>
        <v>15.898435575264845</v>
      </c>
      <c r="CF119" s="20">
        <f t="shared" si="219"/>
        <v>8.261158137745287</v>
      </c>
      <c r="CG119" s="20">
        <f t="shared" si="219"/>
        <v>9.615354908306365</v>
      </c>
      <c r="CH119" s="20"/>
      <c r="CI119" s="20">
        <f t="shared" si="220"/>
        <v>4.11946446961895</v>
      </c>
      <c r="CJ119" s="20">
        <f t="shared" si="221"/>
        <v>8.846554913294797</v>
      </c>
      <c r="CK119" s="20"/>
      <c r="CL119" s="20"/>
      <c r="CM119" s="20">
        <f t="shared" si="222"/>
        <v>8.692257917521074</v>
      </c>
      <c r="CN119" s="20">
        <f t="shared" si="223"/>
        <v>8.521349499209279</v>
      </c>
      <c r="CO119" s="20">
        <f t="shared" si="224"/>
        <v>9.877676348547718</v>
      </c>
      <c r="CP119" s="20">
        <f t="shared" si="225"/>
        <v>9.730952224052718</v>
      </c>
      <c r="CQ119" s="20">
        <f t="shared" si="226"/>
        <v>11.643570552147239</v>
      </c>
      <c r="CR119" s="20">
        <f t="shared" si="227"/>
        <v>8.975190839694656</v>
      </c>
      <c r="CS119" s="20">
        <f t="shared" si="228"/>
        <v>8.87886685552408</v>
      </c>
      <c r="CU119" s="20">
        <f t="shared" si="188"/>
        <v>31.033749999999998</v>
      </c>
      <c r="CV119" s="20">
        <f t="shared" si="189"/>
        <v>0.31197222222222226</v>
      </c>
      <c r="CW119" s="20">
        <f t="shared" si="190"/>
        <v>4.043707686177964</v>
      </c>
      <c r="CX119" s="20">
        <f t="shared" si="191"/>
        <v>5.173333333333333</v>
      </c>
      <c r="CY119" s="20">
        <f t="shared" si="192"/>
        <v>4.248402686743916</v>
      </c>
      <c r="CZ119" s="20">
        <f t="shared" si="193"/>
        <v>9.421736020077251</v>
      </c>
      <c r="DA119" s="43">
        <f t="shared" si="194"/>
        <v>4.451736020077251</v>
      </c>
      <c r="DB119" s="20">
        <v>4.97</v>
      </c>
      <c r="DC119" s="43">
        <f t="shared" si="195"/>
        <v>1.3500000000000005</v>
      </c>
      <c r="DD119" s="47">
        <v>6.32</v>
      </c>
    </row>
    <row r="120" spans="1:108" ht="12.75">
      <c r="A120" s="41" t="s">
        <v>128</v>
      </c>
      <c r="B120" s="20">
        <v>32.5</v>
      </c>
      <c r="C120" s="20">
        <v>24.88</v>
      </c>
      <c r="D120" s="20">
        <v>32.625</v>
      </c>
      <c r="E120" s="20"/>
      <c r="F120" s="20">
        <v>29.06</v>
      </c>
      <c r="G120" s="20">
        <v>34.16</v>
      </c>
      <c r="H120" s="20"/>
      <c r="I120" s="42"/>
      <c r="J120" s="20">
        <v>42.34</v>
      </c>
      <c r="K120" s="20">
        <v>37.34</v>
      </c>
      <c r="L120" s="20">
        <v>36.19</v>
      </c>
      <c r="M120" s="43">
        <v>29.98</v>
      </c>
      <c r="N120" s="20">
        <v>25.18</v>
      </c>
      <c r="O120" s="20">
        <v>31.9</v>
      </c>
      <c r="P120" s="20">
        <v>17.32</v>
      </c>
      <c r="Q120" s="41"/>
      <c r="R120" s="21">
        <v>0.2826666666666667</v>
      </c>
      <c r="S120" s="21">
        <v>0.25</v>
      </c>
      <c r="T120" s="30">
        <v>0.322</v>
      </c>
      <c r="U120" s="21"/>
      <c r="V120" s="21">
        <v>0.3</v>
      </c>
      <c r="W120" s="21">
        <v>0.34</v>
      </c>
      <c r="X120" s="21"/>
      <c r="Y120" s="30"/>
      <c r="Z120" s="21">
        <v>0.575</v>
      </c>
      <c r="AA120" s="21">
        <v>0.365</v>
      </c>
      <c r="AB120" s="21">
        <v>0.25</v>
      </c>
      <c r="AC120" s="21">
        <v>0.357</v>
      </c>
      <c r="AD120" s="22">
        <v>0.285</v>
      </c>
      <c r="AE120" s="22">
        <v>0.21</v>
      </c>
      <c r="AF120" s="21">
        <v>0.207</v>
      </c>
      <c r="AG120" s="20"/>
      <c r="AH120" s="20">
        <f t="shared" si="196"/>
        <v>3.478974358974359</v>
      </c>
      <c r="AI120" s="20">
        <f t="shared" si="197"/>
        <v>4.019292604501608</v>
      </c>
      <c r="AJ120" s="20">
        <f t="shared" si="197"/>
        <v>3.947892720306514</v>
      </c>
      <c r="AK120" s="20"/>
      <c r="AL120" s="20">
        <f t="shared" si="198"/>
        <v>4.129387474191328</v>
      </c>
      <c r="AM120" s="20">
        <f t="shared" si="199"/>
        <v>3.9812646370023423</v>
      </c>
      <c r="AN120" s="20"/>
      <c r="AO120" s="20"/>
      <c r="AP120" s="20">
        <f t="shared" si="200"/>
        <v>5.432215399149739</v>
      </c>
      <c r="AQ120" s="20">
        <f t="shared" si="201"/>
        <v>3.9100160685591856</v>
      </c>
      <c r="AR120" s="20">
        <f t="shared" si="202"/>
        <v>2.7631942525559547</v>
      </c>
      <c r="AS120" s="20">
        <f t="shared" si="203"/>
        <v>4.763175450300199</v>
      </c>
      <c r="AT120" s="20">
        <f t="shared" si="204"/>
        <v>4.527402700555997</v>
      </c>
      <c r="AU120" s="20">
        <f t="shared" si="205"/>
        <v>2.633228840125392</v>
      </c>
      <c r="AV120" s="20">
        <f t="shared" si="206"/>
        <v>4.780600461893764</v>
      </c>
      <c r="AW120" s="20"/>
      <c r="AX120" s="20">
        <v>10</v>
      </c>
      <c r="AY120" s="20">
        <v>4.25</v>
      </c>
      <c r="AZ120" s="20">
        <v>5.67</v>
      </c>
      <c r="BA120" s="20"/>
      <c r="BB120" s="20">
        <v>0</v>
      </c>
      <c r="BC120" s="20">
        <v>4.73</v>
      </c>
      <c r="BD120" s="20"/>
      <c r="BE120" s="20"/>
      <c r="BF120" s="20">
        <v>3.28</v>
      </c>
      <c r="BG120" s="20">
        <v>4.5</v>
      </c>
      <c r="BH120" s="20">
        <v>6.92</v>
      </c>
      <c r="BI120" s="20">
        <v>4.77</v>
      </c>
      <c r="BJ120" s="20">
        <v>6.67</v>
      </c>
      <c r="BK120" s="20">
        <v>6.25</v>
      </c>
      <c r="BL120" s="20">
        <v>4</v>
      </c>
      <c r="BO120" s="20">
        <f t="shared" si="207"/>
        <v>3.826871794871795</v>
      </c>
      <c r="BP120" s="20">
        <f t="shared" si="208"/>
        <v>4.190112540192926</v>
      </c>
      <c r="BQ120" s="20">
        <f t="shared" si="208"/>
        <v>4.171738237547893</v>
      </c>
      <c r="BR120" s="20"/>
      <c r="BS120" s="20">
        <f t="shared" si="209"/>
        <v>4.129387474191328</v>
      </c>
      <c r="BT120" s="20">
        <f t="shared" si="210"/>
        <v>4.1695784543325525</v>
      </c>
      <c r="BU120" s="20"/>
      <c r="BV120" s="20"/>
      <c r="BW120" s="20">
        <f t="shared" si="211"/>
        <v>5.61039206424185</v>
      </c>
      <c r="BX120" s="20">
        <f t="shared" si="212"/>
        <v>4.085966791644348</v>
      </c>
      <c r="BY120" s="20">
        <f t="shared" si="213"/>
        <v>2.954407294832827</v>
      </c>
      <c r="BZ120" s="20">
        <f t="shared" si="214"/>
        <v>4.990378919279519</v>
      </c>
      <c r="CA120" s="20">
        <f t="shared" si="215"/>
        <v>4.8293804606830815</v>
      </c>
      <c r="CB120" s="20">
        <f t="shared" si="216"/>
        <v>2.7978056426332287</v>
      </c>
      <c r="CC120" s="20">
        <f t="shared" si="217"/>
        <v>4.971824480369515</v>
      </c>
      <c r="CE120" s="20">
        <f t="shared" si="218"/>
        <v>13.826871794871796</v>
      </c>
      <c r="CF120" s="20">
        <f t="shared" si="219"/>
        <v>8.440112540192926</v>
      </c>
      <c r="CG120" s="20">
        <f t="shared" si="219"/>
        <v>9.841738237547894</v>
      </c>
      <c r="CH120" s="20"/>
      <c r="CI120" s="20">
        <f t="shared" si="220"/>
        <v>4.129387474191328</v>
      </c>
      <c r="CJ120" s="20">
        <f t="shared" si="221"/>
        <v>8.899578454332552</v>
      </c>
      <c r="CK120" s="20"/>
      <c r="CL120" s="20"/>
      <c r="CM120" s="20">
        <f t="shared" si="222"/>
        <v>8.89039206424185</v>
      </c>
      <c r="CN120" s="20">
        <f t="shared" si="223"/>
        <v>8.58596679164435</v>
      </c>
      <c r="CO120" s="20">
        <f t="shared" si="224"/>
        <v>9.874407294832826</v>
      </c>
      <c r="CP120" s="20">
        <f t="shared" si="225"/>
        <v>9.760378919279518</v>
      </c>
      <c r="CQ120" s="20">
        <f t="shared" si="226"/>
        <v>11.499380460683081</v>
      </c>
      <c r="CR120" s="20">
        <f t="shared" si="227"/>
        <v>9.047805642633229</v>
      </c>
      <c r="CS120" s="20">
        <f t="shared" si="228"/>
        <v>8.971824480369515</v>
      </c>
      <c r="CU120" s="20">
        <f t="shared" si="188"/>
        <v>31.12291666666667</v>
      </c>
      <c r="CV120" s="20">
        <f t="shared" si="189"/>
        <v>0.31197222222222226</v>
      </c>
      <c r="CW120" s="20">
        <f t="shared" si="190"/>
        <v>4.030553747343031</v>
      </c>
      <c r="CX120" s="20">
        <f t="shared" si="191"/>
        <v>5.086666666666667</v>
      </c>
      <c r="CY120" s="20">
        <f t="shared" si="192"/>
        <v>4.227320346235072</v>
      </c>
      <c r="CZ120" s="20">
        <f t="shared" si="193"/>
        <v>9.31398701290174</v>
      </c>
      <c r="DA120" s="43">
        <f t="shared" si="194"/>
        <v>4.3439870129017395</v>
      </c>
      <c r="DB120" s="20">
        <v>4.97</v>
      </c>
      <c r="DC120" s="43">
        <f t="shared" si="195"/>
        <v>1.2700000000000005</v>
      </c>
      <c r="DD120" s="47">
        <v>6.24</v>
      </c>
    </row>
    <row r="121" spans="1:108" ht="12.75">
      <c r="A121" s="41" t="s">
        <v>129</v>
      </c>
      <c r="B121" s="20">
        <v>33.98</v>
      </c>
      <c r="C121" s="20">
        <v>26.38</v>
      </c>
      <c r="D121" s="20">
        <v>32.16</v>
      </c>
      <c r="E121" s="20"/>
      <c r="F121" s="20">
        <v>30.98</v>
      </c>
      <c r="G121" s="20">
        <v>34.45</v>
      </c>
      <c r="H121" s="20"/>
      <c r="I121" s="42"/>
      <c r="J121" s="20">
        <v>41.3</v>
      </c>
      <c r="K121" s="20">
        <v>37.1</v>
      </c>
      <c r="L121" s="20">
        <v>33.54</v>
      </c>
      <c r="M121" s="43">
        <v>31.59</v>
      </c>
      <c r="N121" s="20">
        <v>25.87</v>
      </c>
      <c r="O121" s="20">
        <v>32.64</v>
      </c>
      <c r="P121" s="20">
        <v>17.1</v>
      </c>
      <c r="Q121" s="41"/>
      <c r="R121" s="21">
        <v>0.2826666666666667</v>
      </c>
      <c r="S121" s="21">
        <v>0.262</v>
      </c>
      <c r="T121" s="30">
        <v>0.322</v>
      </c>
      <c r="U121" s="21"/>
      <c r="V121" s="21">
        <v>0.3</v>
      </c>
      <c r="W121" s="21">
        <v>0.34</v>
      </c>
      <c r="X121" s="21"/>
      <c r="Y121" s="30"/>
      <c r="Z121" s="21">
        <v>0.575</v>
      </c>
      <c r="AA121" s="21">
        <v>0.365</v>
      </c>
      <c r="AB121" s="21">
        <v>0.25</v>
      </c>
      <c r="AC121" s="21">
        <v>0.357</v>
      </c>
      <c r="AD121" s="22">
        <v>0.285</v>
      </c>
      <c r="AE121" s="22">
        <v>0.21</v>
      </c>
      <c r="AF121" s="21">
        <v>0.207</v>
      </c>
      <c r="AG121" s="20"/>
      <c r="AH121" s="20">
        <f t="shared" si="196"/>
        <v>3.3274475181479306</v>
      </c>
      <c r="AI121" s="20">
        <f t="shared" si="197"/>
        <v>3.97270659590599</v>
      </c>
      <c r="AJ121" s="20">
        <f t="shared" si="197"/>
        <v>4.00497512437811</v>
      </c>
      <c r="AK121" s="20"/>
      <c r="AL121" s="20">
        <f t="shared" si="198"/>
        <v>3.8734667527437057</v>
      </c>
      <c r="AM121" s="20">
        <f t="shared" si="199"/>
        <v>3.947750362844702</v>
      </c>
      <c r="AN121" s="20"/>
      <c r="AO121" s="20"/>
      <c r="AP121" s="20">
        <f t="shared" si="200"/>
        <v>5.569007263922518</v>
      </c>
      <c r="AQ121" s="20">
        <f t="shared" si="201"/>
        <v>3.935309973045822</v>
      </c>
      <c r="AR121" s="20">
        <f t="shared" si="202"/>
        <v>2.9815146094215863</v>
      </c>
      <c r="AS121" s="20">
        <f t="shared" si="203"/>
        <v>4.520417853751186</v>
      </c>
      <c r="AT121" s="20">
        <f t="shared" si="204"/>
        <v>4.406648627754155</v>
      </c>
      <c r="AU121" s="20">
        <f t="shared" si="205"/>
        <v>2.5735294117647056</v>
      </c>
      <c r="AV121" s="20">
        <f t="shared" si="206"/>
        <v>4.842105263157894</v>
      </c>
      <c r="AW121" s="20"/>
      <c r="AX121" s="20">
        <v>10</v>
      </c>
      <c r="AY121" s="20">
        <v>6.45</v>
      </c>
      <c r="AZ121" s="20">
        <v>5.67</v>
      </c>
      <c r="BA121" s="20"/>
      <c r="BB121" s="20">
        <v>0</v>
      </c>
      <c r="BC121" s="20">
        <v>5.11</v>
      </c>
      <c r="BD121" s="20"/>
      <c r="BE121" s="20"/>
      <c r="BF121" s="20">
        <v>3.31</v>
      </c>
      <c r="BG121" s="20">
        <v>4.5</v>
      </c>
      <c r="BH121" s="20">
        <v>6.89</v>
      </c>
      <c r="BI121" s="20">
        <v>4.86</v>
      </c>
      <c r="BJ121" s="20">
        <v>6.67</v>
      </c>
      <c r="BK121" s="20">
        <v>5.45</v>
      </c>
      <c r="BL121" s="20">
        <v>4</v>
      </c>
      <c r="BO121" s="20">
        <f t="shared" si="207"/>
        <v>3.660192269962724</v>
      </c>
      <c r="BP121" s="20">
        <f t="shared" si="208"/>
        <v>4.228946171341926</v>
      </c>
      <c r="BQ121" s="20">
        <f t="shared" si="208"/>
        <v>4.232057213930349</v>
      </c>
      <c r="BR121" s="20"/>
      <c r="BS121" s="20">
        <f t="shared" si="209"/>
        <v>3.8734667527437057</v>
      </c>
      <c r="BT121" s="20">
        <f t="shared" si="210"/>
        <v>4.149480406386066</v>
      </c>
      <c r="BU121" s="20"/>
      <c r="BV121" s="20"/>
      <c r="BW121" s="20">
        <f t="shared" si="211"/>
        <v>5.753341404358353</v>
      </c>
      <c r="BX121" s="20">
        <f t="shared" si="212"/>
        <v>4.112398921832884</v>
      </c>
      <c r="BY121" s="20">
        <f t="shared" si="213"/>
        <v>3.1869409660107335</v>
      </c>
      <c r="BZ121" s="20">
        <f t="shared" si="214"/>
        <v>4.740110161443494</v>
      </c>
      <c r="CA121" s="20">
        <f t="shared" si="215"/>
        <v>4.700572091225357</v>
      </c>
      <c r="CB121" s="20">
        <f t="shared" si="216"/>
        <v>2.713786764705882</v>
      </c>
      <c r="CC121" s="20">
        <f t="shared" si="217"/>
        <v>5.0357894736842095</v>
      </c>
      <c r="CE121" s="20">
        <f t="shared" si="218"/>
        <v>13.660192269962725</v>
      </c>
      <c r="CF121" s="20">
        <f t="shared" si="219"/>
        <v>10.678946171341927</v>
      </c>
      <c r="CG121" s="20">
        <f t="shared" si="219"/>
        <v>9.902057213930348</v>
      </c>
      <c r="CH121" s="20"/>
      <c r="CI121" s="20">
        <f t="shared" si="220"/>
        <v>3.8734667527437057</v>
      </c>
      <c r="CJ121" s="20">
        <f t="shared" si="221"/>
        <v>9.259480406386066</v>
      </c>
      <c r="CK121" s="20"/>
      <c r="CL121" s="20"/>
      <c r="CM121" s="20">
        <f t="shared" si="222"/>
        <v>9.063341404358352</v>
      </c>
      <c r="CN121" s="20">
        <f t="shared" si="223"/>
        <v>8.612398921832884</v>
      </c>
      <c r="CO121" s="20">
        <f t="shared" si="224"/>
        <v>10.076940966010733</v>
      </c>
      <c r="CP121" s="20">
        <f t="shared" si="225"/>
        <v>9.600110161443494</v>
      </c>
      <c r="CQ121" s="20">
        <f t="shared" si="226"/>
        <v>11.370572091225357</v>
      </c>
      <c r="CR121" s="20">
        <f t="shared" si="227"/>
        <v>8.163786764705883</v>
      </c>
      <c r="CS121" s="20">
        <f t="shared" si="228"/>
        <v>9.03578947368421</v>
      </c>
      <c r="CU121" s="20">
        <f t="shared" si="188"/>
        <v>31.424166666666665</v>
      </c>
      <c r="CV121" s="20">
        <f t="shared" si="189"/>
        <v>0.31297222222222226</v>
      </c>
      <c r="CW121" s="20">
        <f t="shared" si="190"/>
        <v>3.996239946403192</v>
      </c>
      <c r="CX121" s="20">
        <f t="shared" si="191"/>
        <v>5.2425</v>
      </c>
      <c r="CY121" s="20">
        <f t="shared" si="192"/>
        <v>4.1989235498021396</v>
      </c>
      <c r="CZ121" s="20">
        <f t="shared" si="193"/>
        <v>9.44142354980214</v>
      </c>
      <c r="DA121" s="43">
        <f t="shared" si="194"/>
        <v>4.57142354980214</v>
      </c>
      <c r="DB121" s="20">
        <v>4.87</v>
      </c>
      <c r="DC121" s="43">
        <f t="shared" si="195"/>
        <v>1.2299999999999995</v>
      </c>
      <c r="DD121" s="31">
        <v>6.1</v>
      </c>
    </row>
    <row r="122" spans="1:108" ht="12.75">
      <c r="A122" s="41" t="s">
        <v>130</v>
      </c>
      <c r="B122" s="20">
        <v>36.4</v>
      </c>
      <c r="C122" s="20">
        <v>27.28</v>
      </c>
      <c r="D122" s="20">
        <v>32.735</v>
      </c>
      <c r="E122" s="20"/>
      <c r="F122" s="20">
        <v>32.22</v>
      </c>
      <c r="G122" s="20">
        <v>35.165</v>
      </c>
      <c r="H122" s="20"/>
      <c r="I122" s="42"/>
      <c r="J122" s="20">
        <v>43.91</v>
      </c>
      <c r="K122" s="20">
        <v>38.32</v>
      </c>
      <c r="L122" s="20">
        <v>36.98</v>
      </c>
      <c r="M122" s="43">
        <v>32.79</v>
      </c>
      <c r="N122" s="20">
        <v>26.18</v>
      </c>
      <c r="O122" s="20">
        <v>33.27</v>
      </c>
      <c r="P122" s="20">
        <v>18.06</v>
      </c>
      <c r="Q122" s="41"/>
      <c r="R122" s="21">
        <v>0.3</v>
      </c>
      <c r="S122" s="21">
        <v>0.262</v>
      </c>
      <c r="T122" s="30">
        <v>0.333</v>
      </c>
      <c r="U122" s="21"/>
      <c r="V122" s="21">
        <v>0.3</v>
      </c>
      <c r="W122" s="21">
        <v>0.34</v>
      </c>
      <c r="X122" s="21"/>
      <c r="Y122" s="30"/>
      <c r="Z122" s="21">
        <v>0.575</v>
      </c>
      <c r="AA122" s="21">
        <v>0.365</v>
      </c>
      <c r="AB122" s="21">
        <v>0.25</v>
      </c>
      <c r="AC122" s="21">
        <v>0.357</v>
      </c>
      <c r="AD122" s="22">
        <v>0.295</v>
      </c>
      <c r="AE122" s="22">
        <v>0.21</v>
      </c>
      <c r="AF122" s="21">
        <v>0.207</v>
      </c>
      <c r="AG122" s="20"/>
      <c r="AH122" s="20">
        <f t="shared" si="196"/>
        <v>3.296703296703297</v>
      </c>
      <c r="AI122" s="20">
        <f t="shared" si="197"/>
        <v>3.841642228739003</v>
      </c>
      <c r="AJ122" s="20">
        <f t="shared" si="197"/>
        <v>4.069039254620438</v>
      </c>
      <c r="AK122" s="20"/>
      <c r="AL122" s="20">
        <f t="shared" si="198"/>
        <v>3.7243947858473</v>
      </c>
      <c r="AM122" s="20">
        <f t="shared" si="199"/>
        <v>3.867481871178729</v>
      </c>
      <c r="AN122" s="20"/>
      <c r="AO122" s="20"/>
      <c r="AP122" s="20">
        <f t="shared" si="200"/>
        <v>5.237986791163744</v>
      </c>
      <c r="AQ122" s="20">
        <f t="shared" si="201"/>
        <v>3.8100208768267225</v>
      </c>
      <c r="AR122" s="20">
        <f t="shared" si="202"/>
        <v>2.7041644131963225</v>
      </c>
      <c r="AS122" s="20">
        <f t="shared" si="203"/>
        <v>4.354986276303751</v>
      </c>
      <c r="AT122" s="20">
        <f t="shared" si="204"/>
        <v>4.507257448433919</v>
      </c>
      <c r="AU122" s="20">
        <f t="shared" si="205"/>
        <v>2.5247971145175834</v>
      </c>
      <c r="AV122" s="20">
        <f t="shared" si="206"/>
        <v>4.584717607973422</v>
      </c>
      <c r="AW122" s="20"/>
      <c r="AX122" s="20">
        <v>3</v>
      </c>
      <c r="AY122" s="20">
        <v>6.45</v>
      </c>
      <c r="AZ122" s="20">
        <v>5.81</v>
      </c>
      <c r="BA122" s="20"/>
      <c r="BB122" s="20">
        <v>0</v>
      </c>
      <c r="BC122" s="20">
        <v>4.56</v>
      </c>
      <c r="BD122" s="20"/>
      <c r="BE122" s="20"/>
      <c r="BF122" s="20">
        <v>4.1</v>
      </c>
      <c r="BG122" s="20">
        <v>4.5</v>
      </c>
      <c r="BH122" s="20">
        <v>6.6</v>
      </c>
      <c r="BI122" s="20">
        <v>4.59</v>
      </c>
      <c r="BJ122" s="20">
        <v>6.67</v>
      </c>
      <c r="BK122" s="20">
        <v>5.96</v>
      </c>
      <c r="BL122" s="20">
        <v>3.86</v>
      </c>
      <c r="BO122" s="20">
        <f t="shared" si="207"/>
        <v>3.395604395604396</v>
      </c>
      <c r="BP122" s="20">
        <f t="shared" si="208"/>
        <v>4.089428152492669</v>
      </c>
      <c r="BQ122" s="20">
        <f t="shared" si="208"/>
        <v>4.305450435313885</v>
      </c>
      <c r="BR122" s="20"/>
      <c r="BS122" s="20">
        <f t="shared" si="209"/>
        <v>3.7243947858473</v>
      </c>
      <c r="BT122" s="20">
        <f t="shared" si="210"/>
        <v>4.043839044504479</v>
      </c>
      <c r="BU122" s="20"/>
      <c r="BV122" s="20"/>
      <c r="BW122" s="20">
        <f t="shared" si="211"/>
        <v>5.452744249601457</v>
      </c>
      <c r="BX122" s="20">
        <f t="shared" si="212"/>
        <v>3.981471816283925</v>
      </c>
      <c r="BY122" s="20">
        <f t="shared" si="213"/>
        <v>2.88263926446728</v>
      </c>
      <c r="BZ122" s="20">
        <f t="shared" si="214"/>
        <v>4.554880146386093</v>
      </c>
      <c r="CA122" s="20">
        <f t="shared" si="215"/>
        <v>4.807891520244461</v>
      </c>
      <c r="CB122" s="20">
        <f t="shared" si="216"/>
        <v>2.6752750225428317</v>
      </c>
      <c r="CC122" s="20">
        <f t="shared" si="217"/>
        <v>4.7616877076411965</v>
      </c>
      <c r="CE122" s="20">
        <f t="shared" si="218"/>
        <v>6.395604395604396</v>
      </c>
      <c r="CF122" s="20">
        <f t="shared" si="219"/>
        <v>10.539428152492668</v>
      </c>
      <c r="CG122" s="20">
        <f t="shared" si="219"/>
        <v>10.115450435313885</v>
      </c>
      <c r="CH122" s="20"/>
      <c r="CI122" s="20">
        <f t="shared" si="220"/>
        <v>3.7243947858473</v>
      </c>
      <c r="CJ122" s="20">
        <f t="shared" si="221"/>
        <v>8.603839044504479</v>
      </c>
      <c r="CK122" s="20"/>
      <c r="CL122" s="20"/>
      <c r="CM122" s="20">
        <f t="shared" si="222"/>
        <v>9.552744249601457</v>
      </c>
      <c r="CN122" s="20">
        <f t="shared" si="223"/>
        <v>8.481471816283925</v>
      </c>
      <c r="CO122" s="20">
        <f t="shared" si="224"/>
        <v>9.482639264467279</v>
      </c>
      <c r="CP122" s="20">
        <f t="shared" si="225"/>
        <v>9.144880146386093</v>
      </c>
      <c r="CQ122" s="20">
        <f t="shared" si="226"/>
        <v>11.477891520244462</v>
      </c>
      <c r="CR122" s="20">
        <f t="shared" si="227"/>
        <v>8.635275022542832</v>
      </c>
      <c r="CS122" s="20">
        <f t="shared" si="228"/>
        <v>8.621687707641197</v>
      </c>
      <c r="CU122" s="20">
        <f t="shared" si="188"/>
        <v>32.77583333333333</v>
      </c>
      <c r="CV122" s="20">
        <f t="shared" si="189"/>
        <v>0.3161666666666667</v>
      </c>
      <c r="CW122" s="20">
        <f t="shared" si="190"/>
        <v>3.876932663792019</v>
      </c>
      <c r="CX122" s="20">
        <f t="shared" si="191"/>
        <v>4.675</v>
      </c>
      <c r="CY122" s="20">
        <f t="shared" si="192"/>
        <v>4.056275545077498</v>
      </c>
      <c r="CZ122" s="20">
        <f t="shared" si="193"/>
        <v>8.7312755450775</v>
      </c>
      <c r="DA122" s="43">
        <f t="shared" si="194"/>
        <v>3.6612755450774994</v>
      </c>
      <c r="DB122" s="20">
        <v>5.07</v>
      </c>
      <c r="DC122" s="43">
        <f t="shared" si="195"/>
        <v>1.1999999999999993</v>
      </c>
      <c r="DD122" s="31">
        <v>6.27</v>
      </c>
    </row>
    <row r="123" spans="1:108" ht="12.75">
      <c r="A123" s="41" t="s">
        <v>131</v>
      </c>
      <c r="B123" s="20">
        <v>36.75</v>
      </c>
      <c r="C123" s="20">
        <v>28.6</v>
      </c>
      <c r="D123" s="20">
        <v>33.87</v>
      </c>
      <c r="E123" s="20"/>
      <c r="F123" s="20">
        <v>30.57</v>
      </c>
      <c r="G123" s="20">
        <v>37.375</v>
      </c>
      <c r="H123" s="20"/>
      <c r="I123" s="42"/>
      <c r="J123" s="20">
        <v>45.24</v>
      </c>
      <c r="K123" s="20">
        <v>39.4</v>
      </c>
      <c r="L123" s="20">
        <v>36.68</v>
      </c>
      <c r="M123" s="43">
        <v>33.52</v>
      </c>
      <c r="N123" s="20">
        <v>26.8</v>
      </c>
      <c r="O123" s="20">
        <v>33.71</v>
      </c>
      <c r="P123" s="20">
        <v>18.2</v>
      </c>
      <c r="Q123" s="41"/>
      <c r="R123" s="21">
        <v>0.3</v>
      </c>
      <c r="S123" s="21">
        <v>0.262</v>
      </c>
      <c r="T123" s="30">
        <v>0.333</v>
      </c>
      <c r="U123" s="21"/>
      <c r="V123" s="21">
        <v>0.3</v>
      </c>
      <c r="W123" s="21">
        <v>0.34</v>
      </c>
      <c r="X123" s="21"/>
      <c r="Y123" s="30"/>
      <c r="Z123" s="21">
        <v>0.575</v>
      </c>
      <c r="AA123" s="21">
        <v>0.365</v>
      </c>
      <c r="AB123" s="21">
        <v>0.25</v>
      </c>
      <c r="AC123" s="21">
        <v>0.357</v>
      </c>
      <c r="AD123" s="22">
        <v>0.295</v>
      </c>
      <c r="AE123" s="22">
        <v>0.21</v>
      </c>
      <c r="AF123" s="21">
        <v>0.207</v>
      </c>
      <c r="AG123" s="20"/>
      <c r="AH123" s="20">
        <f t="shared" si="196"/>
        <v>3.2653061224489797</v>
      </c>
      <c r="AI123" s="20">
        <f t="shared" si="197"/>
        <v>3.6643356643356646</v>
      </c>
      <c r="AJ123" s="20">
        <f t="shared" si="197"/>
        <v>3.932683790965457</v>
      </c>
      <c r="AK123" s="20"/>
      <c r="AL123" s="20">
        <f t="shared" si="198"/>
        <v>3.9254170755642788</v>
      </c>
      <c r="AM123" s="20">
        <f t="shared" si="199"/>
        <v>3.6387959866220734</v>
      </c>
      <c r="AN123" s="20"/>
      <c r="AO123" s="20"/>
      <c r="AP123" s="20">
        <f t="shared" si="200"/>
        <v>5.083996463306807</v>
      </c>
      <c r="AQ123" s="20">
        <f t="shared" si="201"/>
        <v>3.705583756345178</v>
      </c>
      <c r="AR123" s="20">
        <f t="shared" si="202"/>
        <v>2.7262813522355507</v>
      </c>
      <c r="AS123" s="20">
        <f t="shared" si="203"/>
        <v>4.260143198090692</v>
      </c>
      <c r="AT123" s="20">
        <f t="shared" si="204"/>
        <v>4.402985074626866</v>
      </c>
      <c r="AU123" s="20">
        <f t="shared" si="205"/>
        <v>2.491842183328389</v>
      </c>
      <c r="AV123" s="20">
        <f t="shared" si="206"/>
        <v>4.549450549450549</v>
      </c>
      <c r="AW123" s="20"/>
      <c r="AX123" s="20">
        <v>3</v>
      </c>
      <c r="AY123" s="20">
        <v>5.95</v>
      </c>
      <c r="AZ123" s="20">
        <v>5.96</v>
      </c>
      <c r="BA123" s="20"/>
      <c r="BB123" s="20">
        <v>0</v>
      </c>
      <c r="BC123" s="20">
        <v>4.4</v>
      </c>
      <c r="BD123" s="20"/>
      <c r="BE123" s="20"/>
      <c r="BF123" s="20">
        <v>3.98</v>
      </c>
      <c r="BG123" s="20">
        <v>4.4</v>
      </c>
      <c r="BH123" s="20">
        <v>6.53</v>
      </c>
      <c r="BI123" s="20">
        <v>4.66</v>
      </c>
      <c r="BJ123" s="20">
        <v>6.67</v>
      </c>
      <c r="BK123" s="20">
        <v>5.96</v>
      </c>
      <c r="BL123" s="20">
        <v>4.29</v>
      </c>
      <c r="BO123" s="20">
        <f t="shared" si="207"/>
        <v>3.3632653061224493</v>
      </c>
      <c r="BP123" s="20">
        <f t="shared" si="208"/>
        <v>3.882363636363637</v>
      </c>
      <c r="BQ123" s="20">
        <f t="shared" si="208"/>
        <v>4.167071744906998</v>
      </c>
      <c r="BR123" s="20"/>
      <c r="BS123" s="20">
        <f t="shared" si="209"/>
        <v>3.9254170755642788</v>
      </c>
      <c r="BT123" s="20">
        <f t="shared" si="210"/>
        <v>3.798903010033445</v>
      </c>
      <c r="BU123" s="20"/>
      <c r="BV123" s="20"/>
      <c r="BW123" s="20">
        <f t="shared" si="211"/>
        <v>5.2863395225464185</v>
      </c>
      <c r="BX123" s="20">
        <f t="shared" si="212"/>
        <v>3.868629441624366</v>
      </c>
      <c r="BY123" s="20">
        <f t="shared" si="213"/>
        <v>2.9043075245365317</v>
      </c>
      <c r="BZ123" s="20">
        <f t="shared" si="214"/>
        <v>4.458665871121718</v>
      </c>
      <c r="CA123" s="20">
        <f t="shared" si="215"/>
        <v>4.696664179104477</v>
      </c>
      <c r="CB123" s="20">
        <f t="shared" si="216"/>
        <v>2.640355977454761</v>
      </c>
      <c r="CC123" s="20">
        <f t="shared" si="217"/>
        <v>4.744621978021978</v>
      </c>
      <c r="CE123" s="20">
        <f t="shared" si="218"/>
        <v>6.363265306122449</v>
      </c>
      <c r="CF123" s="20">
        <f t="shared" si="219"/>
        <v>9.832363636363638</v>
      </c>
      <c r="CG123" s="20">
        <f t="shared" si="219"/>
        <v>10.127071744907</v>
      </c>
      <c r="CH123" s="20"/>
      <c r="CI123" s="20">
        <f t="shared" si="220"/>
        <v>3.9254170755642788</v>
      </c>
      <c r="CJ123" s="20">
        <f t="shared" si="221"/>
        <v>8.198903010033446</v>
      </c>
      <c r="CK123" s="20"/>
      <c r="CL123" s="20"/>
      <c r="CM123" s="20">
        <f t="shared" si="222"/>
        <v>9.266339522546419</v>
      </c>
      <c r="CN123" s="20">
        <f t="shared" si="223"/>
        <v>8.268629441624366</v>
      </c>
      <c r="CO123" s="20">
        <f t="shared" si="224"/>
        <v>9.434307524536532</v>
      </c>
      <c r="CP123" s="20">
        <f t="shared" si="225"/>
        <v>9.118665871121717</v>
      </c>
      <c r="CQ123" s="20">
        <f t="shared" si="226"/>
        <v>11.366664179104477</v>
      </c>
      <c r="CR123" s="20">
        <f t="shared" si="227"/>
        <v>8.600355977454761</v>
      </c>
      <c r="CS123" s="20">
        <f t="shared" si="228"/>
        <v>9.034621978021978</v>
      </c>
      <c r="CU123" s="20">
        <f t="shared" si="188"/>
        <v>33.392916666666665</v>
      </c>
      <c r="CV123" s="20">
        <f t="shared" si="189"/>
        <v>0.3161666666666667</v>
      </c>
      <c r="CW123" s="20">
        <f t="shared" si="190"/>
        <v>3.8039017681100407</v>
      </c>
      <c r="CX123" s="20">
        <f t="shared" si="191"/>
        <v>4.650000000000001</v>
      </c>
      <c r="CY123" s="20">
        <f t="shared" si="192"/>
        <v>3.978050438950088</v>
      </c>
      <c r="CZ123" s="20">
        <f t="shared" si="193"/>
        <v>8.628050438950089</v>
      </c>
      <c r="DA123" s="43">
        <f t="shared" si="194"/>
        <v>3.7680504389500893</v>
      </c>
      <c r="DB123" s="20">
        <v>4.859999999999999</v>
      </c>
      <c r="DC123" s="43">
        <f t="shared" si="195"/>
        <v>1.3100000000000005</v>
      </c>
      <c r="DD123" s="31">
        <v>6.17</v>
      </c>
    </row>
    <row r="124" spans="1:108" ht="12.75">
      <c r="A124" s="41" t="s">
        <v>132</v>
      </c>
      <c r="B124" s="20">
        <v>41.37</v>
      </c>
      <c r="C124" s="20">
        <v>27.5</v>
      </c>
      <c r="D124" s="20">
        <v>34.69</v>
      </c>
      <c r="E124" s="20"/>
      <c r="F124" s="20">
        <v>30.29</v>
      </c>
      <c r="G124" s="20">
        <v>38.32</v>
      </c>
      <c r="H124" s="20"/>
      <c r="I124" s="42"/>
      <c r="J124" s="20">
        <v>44.25</v>
      </c>
      <c r="K124" s="20">
        <v>39.05</v>
      </c>
      <c r="L124" s="20">
        <v>37.22</v>
      </c>
      <c r="M124" s="43">
        <v>33.77</v>
      </c>
      <c r="N124" s="20">
        <v>27.61</v>
      </c>
      <c r="O124" s="20">
        <v>34.18</v>
      </c>
      <c r="P124" s="20">
        <v>18.19</v>
      </c>
      <c r="Q124" s="41"/>
      <c r="R124" s="22">
        <v>0.3</v>
      </c>
      <c r="S124" s="22">
        <v>0.262</v>
      </c>
      <c r="T124" s="22">
        <v>0.333</v>
      </c>
      <c r="U124" s="22"/>
      <c r="V124" s="22">
        <v>0.3</v>
      </c>
      <c r="W124" s="22">
        <v>0.34</v>
      </c>
      <c r="X124" s="22"/>
      <c r="Y124" s="22"/>
      <c r="Z124" s="22">
        <v>0.59</v>
      </c>
      <c r="AA124" s="22">
        <v>0.365</v>
      </c>
      <c r="AB124" s="22">
        <v>0.25</v>
      </c>
      <c r="AC124" s="22">
        <v>0.357</v>
      </c>
      <c r="AD124" s="22">
        <v>0.295</v>
      </c>
      <c r="AE124" s="22">
        <v>0.21</v>
      </c>
      <c r="AF124" s="22">
        <v>0.207</v>
      </c>
      <c r="AG124" s="20"/>
      <c r="AH124" s="20">
        <f t="shared" si="196"/>
        <v>2.9006526468455403</v>
      </c>
      <c r="AI124" s="20">
        <f t="shared" si="197"/>
        <v>3.8109090909090915</v>
      </c>
      <c r="AJ124" s="20">
        <f t="shared" si="197"/>
        <v>3.8397232631882394</v>
      </c>
      <c r="AK124" s="20"/>
      <c r="AL124" s="20">
        <f t="shared" si="198"/>
        <v>3.961703532518983</v>
      </c>
      <c r="AM124" s="20">
        <f t="shared" si="199"/>
        <v>3.549060542797495</v>
      </c>
      <c r="AN124" s="20"/>
      <c r="AO124" s="20"/>
      <c r="AP124" s="20">
        <f t="shared" si="200"/>
        <v>5.333333333333333</v>
      </c>
      <c r="AQ124" s="20">
        <f t="shared" si="201"/>
        <v>3.7387964148527533</v>
      </c>
      <c r="AR124" s="20">
        <f t="shared" si="202"/>
        <v>2.6867275658248255</v>
      </c>
      <c r="AS124" s="20">
        <f t="shared" si="203"/>
        <v>4.228605270950547</v>
      </c>
      <c r="AT124" s="20">
        <f t="shared" si="204"/>
        <v>4.273813835566823</v>
      </c>
      <c r="AU124" s="20">
        <f t="shared" si="205"/>
        <v>2.457577530719719</v>
      </c>
      <c r="AV124" s="20">
        <f t="shared" si="206"/>
        <v>4.551951621770203</v>
      </c>
      <c r="AW124" s="20"/>
      <c r="AX124" s="20">
        <v>4.33</v>
      </c>
      <c r="AY124" s="20">
        <v>4.25</v>
      </c>
      <c r="AZ124" s="20">
        <v>5.66</v>
      </c>
      <c r="BA124" s="20"/>
      <c r="BB124" s="20">
        <v>4.5</v>
      </c>
      <c r="BC124" s="20">
        <v>4.45</v>
      </c>
      <c r="BD124" s="20"/>
      <c r="BE124" s="20"/>
      <c r="BF124" s="20">
        <v>3.98</v>
      </c>
      <c r="BG124" s="20">
        <v>4.5</v>
      </c>
      <c r="BH124" s="20">
        <v>6.7</v>
      </c>
      <c r="BI124" s="20">
        <v>4.53</v>
      </c>
      <c r="BJ124" s="20">
        <v>6.67</v>
      </c>
      <c r="BK124" s="20">
        <v>6.6</v>
      </c>
      <c r="BL124" s="20">
        <v>4.13</v>
      </c>
      <c r="BO124" s="20">
        <f t="shared" si="207"/>
        <v>3.026250906453952</v>
      </c>
      <c r="BP124" s="20">
        <f t="shared" si="208"/>
        <v>3.972872727272728</v>
      </c>
      <c r="BQ124" s="20">
        <f t="shared" si="208"/>
        <v>4.057051599884693</v>
      </c>
      <c r="BR124" s="20"/>
      <c r="BS124" s="20">
        <f t="shared" si="209"/>
        <v>4.139980191482337</v>
      </c>
      <c r="BT124" s="20">
        <f t="shared" si="210"/>
        <v>3.706993736951983</v>
      </c>
      <c r="BU124" s="20"/>
      <c r="BV124" s="20"/>
      <c r="BW124" s="20">
        <f t="shared" si="211"/>
        <v>5.5456</v>
      </c>
      <c r="BX124" s="20">
        <f t="shared" si="212"/>
        <v>3.907042253521127</v>
      </c>
      <c r="BY124" s="20">
        <f t="shared" si="213"/>
        <v>2.8667383127350887</v>
      </c>
      <c r="BZ124" s="20">
        <f t="shared" si="214"/>
        <v>4.420161089724607</v>
      </c>
      <c r="CA124" s="20">
        <f t="shared" si="215"/>
        <v>4.558877218399131</v>
      </c>
      <c r="CB124" s="20">
        <f t="shared" si="216"/>
        <v>2.6197776477472208</v>
      </c>
      <c r="CC124" s="20">
        <f t="shared" si="217"/>
        <v>4.739947223749312</v>
      </c>
      <c r="CE124" s="20">
        <f t="shared" si="218"/>
        <v>7.356250906453952</v>
      </c>
      <c r="CF124" s="20">
        <f t="shared" si="219"/>
        <v>8.222872727272728</v>
      </c>
      <c r="CG124" s="20">
        <f t="shared" si="219"/>
        <v>9.717051599884694</v>
      </c>
      <c r="CH124" s="20"/>
      <c r="CI124" s="20">
        <f t="shared" si="220"/>
        <v>8.639980191482337</v>
      </c>
      <c r="CJ124" s="20">
        <f t="shared" si="221"/>
        <v>8.156993736951984</v>
      </c>
      <c r="CK124" s="20"/>
      <c r="CL124" s="20"/>
      <c r="CM124" s="20">
        <f t="shared" si="222"/>
        <v>9.5256</v>
      </c>
      <c r="CN124" s="20">
        <f t="shared" si="223"/>
        <v>8.407042253521126</v>
      </c>
      <c r="CO124" s="20">
        <f t="shared" si="224"/>
        <v>9.566738312735088</v>
      </c>
      <c r="CP124" s="20">
        <f t="shared" si="225"/>
        <v>8.950161089724606</v>
      </c>
      <c r="CQ124" s="20">
        <f t="shared" si="226"/>
        <v>11.22887721839913</v>
      </c>
      <c r="CR124" s="20">
        <f t="shared" si="227"/>
        <v>9.21977764774722</v>
      </c>
      <c r="CS124" s="20">
        <f t="shared" si="228"/>
        <v>8.869947223749312</v>
      </c>
      <c r="CU124" s="20">
        <f t="shared" si="188"/>
        <v>33.87</v>
      </c>
      <c r="CV124" s="20">
        <f t="shared" si="189"/>
        <v>0.3174166666666667</v>
      </c>
      <c r="CW124" s="20">
        <f t="shared" si="190"/>
        <v>3.777737887439796</v>
      </c>
      <c r="CX124" s="20">
        <f t="shared" si="191"/>
        <v>5.025000000000001</v>
      </c>
      <c r="CY124" s="20">
        <f t="shared" si="192"/>
        <v>3.9634410756601817</v>
      </c>
      <c r="CZ124" s="20">
        <f t="shared" si="193"/>
        <v>8.988441075660182</v>
      </c>
      <c r="DA124" s="43">
        <f t="shared" si="194"/>
        <v>4.368441075660182</v>
      </c>
      <c r="DB124" s="20">
        <v>4.62</v>
      </c>
      <c r="DC124" s="43">
        <f t="shared" si="195"/>
        <v>1.1799999999999997</v>
      </c>
      <c r="DD124" s="31">
        <v>5.8</v>
      </c>
    </row>
    <row r="125" spans="1:108" ht="12.75">
      <c r="A125" s="41" t="s">
        <v>133</v>
      </c>
      <c r="B125" s="20">
        <v>39.68</v>
      </c>
      <c r="C125" s="20">
        <v>26.75</v>
      </c>
      <c r="D125" s="20">
        <v>36.015</v>
      </c>
      <c r="E125" s="20"/>
      <c r="F125" s="20">
        <v>28.91</v>
      </c>
      <c r="G125" s="20">
        <v>39.675</v>
      </c>
      <c r="H125" s="20"/>
      <c r="I125" s="42"/>
      <c r="J125" s="20">
        <v>43.34</v>
      </c>
      <c r="K125" s="20">
        <v>38.04</v>
      </c>
      <c r="L125" s="20">
        <v>40</v>
      </c>
      <c r="M125" s="43">
        <v>32.12</v>
      </c>
      <c r="N125" s="20">
        <v>27.06</v>
      </c>
      <c r="O125" s="20">
        <v>34.72</v>
      </c>
      <c r="P125" s="20">
        <v>17.72</v>
      </c>
      <c r="Q125" s="41"/>
      <c r="R125" s="22">
        <v>0.3</v>
      </c>
      <c r="S125" s="22">
        <v>0.262</v>
      </c>
      <c r="T125" s="22">
        <v>0.335</v>
      </c>
      <c r="U125" s="22"/>
      <c r="V125" s="22">
        <v>0.3</v>
      </c>
      <c r="W125" s="22">
        <v>0.34</v>
      </c>
      <c r="X125" s="22"/>
      <c r="Y125" s="22"/>
      <c r="Z125" s="22">
        <v>0.59</v>
      </c>
      <c r="AA125" s="22">
        <v>0.365</v>
      </c>
      <c r="AB125" s="22">
        <v>0.25</v>
      </c>
      <c r="AC125" s="22">
        <v>0.357</v>
      </c>
      <c r="AD125" s="22">
        <v>0.295</v>
      </c>
      <c r="AE125" s="22">
        <v>0.22</v>
      </c>
      <c r="AF125" s="22">
        <v>0.207</v>
      </c>
      <c r="AG125" s="20"/>
      <c r="AH125" s="20">
        <f t="shared" si="196"/>
        <v>3.024193548387097</v>
      </c>
      <c r="AI125" s="20">
        <f t="shared" si="197"/>
        <v>3.9177570093457947</v>
      </c>
      <c r="AJ125" s="20">
        <f t="shared" si="197"/>
        <v>3.720671942246286</v>
      </c>
      <c r="AK125" s="20"/>
      <c r="AL125" s="20">
        <f t="shared" si="198"/>
        <v>4.150812867519889</v>
      </c>
      <c r="AM125" s="20">
        <f t="shared" si="199"/>
        <v>3.427851291745432</v>
      </c>
      <c r="AN125" s="20"/>
      <c r="AO125" s="20"/>
      <c r="AP125" s="20">
        <f t="shared" si="200"/>
        <v>5.445316105214582</v>
      </c>
      <c r="AQ125" s="20">
        <f t="shared" si="201"/>
        <v>3.8380651945320716</v>
      </c>
      <c r="AR125" s="20">
        <f t="shared" si="202"/>
        <v>2.5</v>
      </c>
      <c r="AS125" s="20">
        <f t="shared" si="203"/>
        <v>4.4458281444582815</v>
      </c>
      <c r="AT125" s="20">
        <f t="shared" si="204"/>
        <v>4.360679970436069</v>
      </c>
      <c r="AU125" s="20">
        <f t="shared" si="205"/>
        <v>2.5345622119815667</v>
      </c>
      <c r="AV125" s="20">
        <f t="shared" si="206"/>
        <v>4.672686230248307</v>
      </c>
      <c r="AW125" s="20"/>
      <c r="AX125" s="20">
        <v>4.33</v>
      </c>
      <c r="AY125" s="20">
        <v>3.25</v>
      </c>
      <c r="AZ125" s="20">
        <v>5.66</v>
      </c>
      <c r="BA125" s="20"/>
      <c r="BB125" s="20">
        <v>4.5</v>
      </c>
      <c r="BC125" s="20">
        <v>4.64</v>
      </c>
      <c r="BD125" s="20"/>
      <c r="BE125" s="20"/>
      <c r="BF125" s="20">
        <v>3.98</v>
      </c>
      <c r="BG125" s="20">
        <v>4.5</v>
      </c>
      <c r="BH125" s="20">
        <v>6.75</v>
      </c>
      <c r="BI125" s="20">
        <v>4.69</v>
      </c>
      <c r="BJ125" s="20">
        <v>6.28</v>
      </c>
      <c r="BK125" s="20">
        <v>6.2</v>
      </c>
      <c r="BL125" s="20">
        <v>4.13</v>
      </c>
      <c r="BO125" s="20">
        <f t="shared" si="207"/>
        <v>3.1551411290322577</v>
      </c>
      <c r="BP125" s="20">
        <f t="shared" si="208"/>
        <v>4.045084112149533</v>
      </c>
      <c r="BQ125" s="20">
        <f t="shared" si="208"/>
        <v>3.931261974177426</v>
      </c>
      <c r="BR125" s="20"/>
      <c r="BS125" s="20">
        <f t="shared" si="209"/>
        <v>4.337599446558284</v>
      </c>
      <c r="BT125" s="20">
        <f t="shared" si="210"/>
        <v>3.58690359168242</v>
      </c>
      <c r="BU125" s="20"/>
      <c r="BV125" s="20"/>
      <c r="BW125" s="20">
        <f t="shared" si="211"/>
        <v>5.662039686202123</v>
      </c>
      <c r="BX125" s="20">
        <f t="shared" si="212"/>
        <v>4.010778128286015</v>
      </c>
      <c r="BY125" s="20">
        <f t="shared" si="213"/>
        <v>2.6687499999999997</v>
      </c>
      <c r="BZ125" s="20">
        <f t="shared" si="214"/>
        <v>4.654337484433374</v>
      </c>
      <c r="CA125" s="20">
        <f t="shared" si="215"/>
        <v>4.634530672579453</v>
      </c>
      <c r="CB125" s="20">
        <f t="shared" si="216"/>
        <v>2.691705069124424</v>
      </c>
      <c r="CC125" s="20">
        <f t="shared" si="217"/>
        <v>4.865668171557561</v>
      </c>
      <c r="CE125" s="20">
        <f t="shared" si="218"/>
        <v>7.485141129032257</v>
      </c>
      <c r="CF125" s="20">
        <f t="shared" si="219"/>
        <v>7.295084112149533</v>
      </c>
      <c r="CG125" s="20">
        <f t="shared" si="219"/>
        <v>9.591261974177426</v>
      </c>
      <c r="CH125" s="20"/>
      <c r="CI125" s="20">
        <f t="shared" si="220"/>
        <v>8.837599446558283</v>
      </c>
      <c r="CJ125" s="20">
        <f t="shared" si="221"/>
        <v>8.226903591682419</v>
      </c>
      <c r="CK125" s="20"/>
      <c r="CL125" s="20"/>
      <c r="CM125" s="20">
        <f t="shared" si="222"/>
        <v>9.642039686202123</v>
      </c>
      <c r="CN125" s="20">
        <f t="shared" si="223"/>
        <v>8.510778128286015</v>
      </c>
      <c r="CO125" s="20">
        <f t="shared" si="224"/>
        <v>9.41875</v>
      </c>
      <c r="CP125" s="20">
        <f t="shared" si="225"/>
        <v>9.344337484433375</v>
      </c>
      <c r="CQ125" s="20">
        <f t="shared" si="226"/>
        <v>10.914530672579453</v>
      </c>
      <c r="CR125" s="20">
        <f t="shared" si="227"/>
        <v>8.891705069124423</v>
      </c>
      <c r="CS125" s="20">
        <f t="shared" si="228"/>
        <v>8.995668171557561</v>
      </c>
      <c r="CU125" s="20">
        <f t="shared" si="188"/>
        <v>33.669166666666676</v>
      </c>
      <c r="CV125" s="20">
        <f t="shared" si="189"/>
        <v>0.3184166666666667</v>
      </c>
      <c r="CW125" s="20">
        <f t="shared" si="190"/>
        <v>3.836535376342948</v>
      </c>
      <c r="CX125" s="20">
        <f t="shared" si="191"/>
        <v>4.909166666666667</v>
      </c>
      <c r="CY125" s="20">
        <f t="shared" si="192"/>
        <v>4.020316622148572</v>
      </c>
      <c r="CZ125" s="20">
        <f t="shared" si="193"/>
        <v>8.92948328881524</v>
      </c>
      <c r="DA125" s="43">
        <f t="shared" si="194"/>
        <v>4.21948328881524</v>
      </c>
      <c r="DB125" s="20">
        <v>4.71</v>
      </c>
      <c r="DC125" s="43">
        <f t="shared" si="195"/>
        <v>1.2000000000000002</v>
      </c>
      <c r="DD125" s="31">
        <v>5.91</v>
      </c>
    </row>
    <row r="126" spans="1:108" ht="12.75">
      <c r="A126" s="41" t="s">
        <v>134</v>
      </c>
      <c r="B126" s="20">
        <v>41.85</v>
      </c>
      <c r="C126" s="20">
        <v>26.78</v>
      </c>
      <c r="D126" s="20">
        <v>37.215</v>
      </c>
      <c r="E126" s="20"/>
      <c r="F126" s="20">
        <v>28.37</v>
      </c>
      <c r="G126" s="20">
        <v>40.15</v>
      </c>
      <c r="H126" s="20"/>
      <c r="I126" s="42"/>
      <c r="J126" s="20">
        <v>41.95</v>
      </c>
      <c r="K126" s="20">
        <v>38.22</v>
      </c>
      <c r="L126" s="20">
        <v>39.84</v>
      </c>
      <c r="M126" s="43">
        <v>31.83</v>
      </c>
      <c r="N126" s="20">
        <v>26.64</v>
      </c>
      <c r="O126" s="20">
        <v>35.5</v>
      </c>
      <c r="P126" s="20">
        <v>17.18</v>
      </c>
      <c r="Q126" s="41"/>
      <c r="R126" s="22">
        <v>0.3</v>
      </c>
      <c r="S126" s="22">
        <v>0.262</v>
      </c>
      <c r="T126" s="22">
        <v>0.335</v>
      </c>
      <c r="U126" s="22"/>
      <c r="V126" s="22">
        <v>0.3</v>
      </c>
      <c r="W126" s="22">
        <v>0.355</v>
      </c>
      <c r="X126" s="22"/>
      <c r="Y126" s="22"/>
      <c r="Z126" s="22">
        <v>0.59</v>
      </c>
      <c r="AA126" s="22">
        <v>0.39</v>
      </c>
      <c r="AB126" s="22">
        <v>0.29</v>
      </c>
      <c r="AC126" s="22">
        <v>0.357</v>
      </c>
      <c r="AD126" s="22">
        <v>0.295</v>
      </c>
      <c r="AE126" s="22">
        <v>0.22</v>
      </c>
      <c r="AF126" s="22">
        <v>0.207</v>
      </c>
      <c r="AG126" s="20"/>
      <c r="AH126" s="20">
        <f t="shared" si="196"/>
        <v>2.867383512544803</v>
      </c>
      <c r="AI126" s="20">
        <f t="shared" si="197"/>
        <v>3.9133681852128457</v>
      </c>
      <c r="AJ126" s="20">
        <f t="shared" si="197"/>
        <v>3.600698643020287</v>
      </c>
      <c r="AK126" s="20"/>
      <c r="AL126" s="20">
        <f t="shared" si="198"/>
        <v>4.229820232640113</v>
      </c>
      <c r="AM126" s="20">
        <f t="shared" si="199"/>
        <v>3.5367372353673723</v>
      </c>
      <c r="AN126" s="20"/>
      <c r="AO126" s="20"/>
      <c r="AP126" s="20">
        <f t="shared" si="200"/>
        <v>5.625744934445768</v>
      </c>
      <c r="AQ126" s="20">
        <f t="shared" si="201"/>
        <v>4.081632653061225</v>
      </c>
      <c r="AR126" s="20">
        <f t="shared" si="202"/>
        <v>2.911646586345381</v>
      </c>
      <c r="AS126" s="20">
        <f t="shared" si="203"/>
        <v>4.486333647502356</v>
      </c>
      <c r="AT126" s="20">
        <f t="shared" si="204"/>
        <v>4.42942942942943</v>
      </c>
      <c r="AU126" s="20">
        <f t="shared" si="205"/>
        <v>2.4788732394366195</v>
      </c>
      <c r="AV126" s="20">
        <f t="shared" si="206"/>
        <v>4.819557625145518</v>
      </c>
      <c r="AW126" s="20"/>
      <c r="AX126" s="20">
        <v>6</v>
      </c>
      <c r="AY126" s="20">
        <v>3.75</v>
      </c>
      <c r="AZ126" s="20">
        <v>5.49</v>
      </c>
      <c r="BA126" s="20"/>
      <c r="BB126" s="20">
        <v>4.5</v>
      </c>
      <c r="BC126" s="20">
        <v>4.78</v>
      </c>
      <c r="BD126" s="20"/>
      <c r="BE126" s="20"/>
      <c r="BF126" s="20">
        <v>3.98</v>
      </c>
      <c r="BG126" s="20">
        <v>4.5</v>
      </c>
      <c r="BH126" s="20">
        <v>6.25</v>
      </c>
      <c r="BI126" s="20">
        <v>4.69</v>
      </c>
      <c r="BJ126" s="20">
        <v>6.28</v>
      </c>
      <c r="BK126" s="20">
        <v>6.2</v>
      </c>
      <c r="BL126" s="20">
        <v>3.86</v>
      </c>
      <c r="BO126" s="20">
        <f t="shared" si="207"/>
        <v>3.0394265232974913</v>
      </c>
      <c r="BP126" s="20">
        <f t="shared" si="208"/>
        <v>4.060119492158328</v>
      </c>
      <c r="BQ126" s="20">
        <f t="shared" si="208"/>
        <v>3.7983769985221008</v>
      </c>
      <c r="BR126" s="20"/>
      <c r="BS126" s="20">
        <f t="shared" si="209"/>
        <v>4.420162143108917</v>
      </c>
      <c r="BT126" s="20">
        <f t="shared" si="210"/>
        <v>3.705793275217933</v>
      </c>
      <c r="BU126" s="20"/>
      <c r="BV126" s="20"/>
      <c r="BW126" s="20">
        <f t="shared" si="211"/>
        <v>5.84964958283671</v>
      </c>
      <c r="BX126" s="20">
        <f t="shared" si="212"/>
        <v>4.26530612244898</v>
      </c>
      <c r="BY126" s="20">
        <f t="shared" si="213"/>
        <v>3.0936244979919674</v>
      </c>
      <c r="BZ126" s="20">
        <f t="shared" si="214"/>
        <v>4.696742695570216</v>
      </c>
      <c r="CA126" s="20">
        <f t="shared" si="215"/>
        <v>4.707597597597598</v>
      </c>
      <c r="CB126" s="20">
        <f t="shared" si="216"/>
        <v>2.63256338028169</v>
      </c>
      <c r="CC126" s="20">
        <f t="shared" si="217"/>
        <v>5.005592549476135</v>
      </c>
      <c r="CE126" s="20">
        <f t="shared" si="218"/>
        <v>9.039426523297491</v>
      </c>
      <c r="CF126" s="20">
        <f t="shared" si="219"/>
        <v>7.810119492158328</v>
      </c>
      <c r="CG126" s="20">
        <f t="shared" si="219"/>
        <v>9.2883769985221</v>
      </c>
      <c r="CH126" s="20"/>
      <c r="CI126" s="20">
        <f t="shared" si="220"/>
        <v>8.920162143108918</v>
      </c>
      <c r="CJ126" s="20">
        <f t="shared" si="221"/>
        <v>8.485793275217933</v>
      </c>
      <c r="CK126" s="20"/>
      <c r="CL126" s="20"/>
      <c r="CM126" s="20">
        <f t="shared" si="222"/>
        <v>9.82964958283671</v>
      </c>
      <c r="CN126" s="20">
        <f t="shared" si="223"/>
        <v>8.76530612244898</v>
      </c>
      <c r="CO126" s="20">
        <f t="shared" si="224"/>
        <v>9.343624497991968</v>
      </c>
      <c r="CP126" s="20">
        <f t="shared" si="225"/>
        <v>9.386742695570216</v>
      </c>
      <c r="CQ126" s="20">
        <f t="shared" si="226"/>
        <v>10.987597597597599</v>
      </c>
      <c r="CR126" s="20">
        <f t="shared" si="227"/>
        <v>8.832563380281691</v>
      </c>
      <c r="CS126" s="20">
        <f t="shared" si="228"/>
        <v>8.865592549476135</v>
      </c>
      <c r="CU126" s="20">
        <f t="shared" si="188"/>
        <v>33.793749999999996</v>
      </c>
      <c r="CV126" s="20">
        <f t="shared" si="189"/>
        <v>0.32508333333333334</v>
      </c>
      <c r="CW126" s="20">
        <f t="shared" si="190"/>
        <v>3.9151021603459757</v>
      </c>
      <c r="CX126" s="20">
        <f t="shared" si="191"/>
        <v>5.023333333333333</v>
      </c>
      <c r="CY126" s="20">
        <f t="shared" si="192"/>
        <v>4.106246238209005</v>
      </c>
      <c r="CZ126" s="20">
        <f t="shared" si="193"/>
        <v>9.129579571542338</v>
      </c>
      <c r="DA126" s="43">
        <f t="shared" si="194"/>
        <v>4.369579571542339</v>
      </c>
      <c r="DB126" s="20">
        <v>4.76</v>
      </c>
      <c r="DC126" s="43">
        <f t="shared" si="195"/>
        <v>1.2800000000000002</v>
      </c>
      <c r="DD126" s="31">
        <v>6.04</v>
      </c>
    </row>
    <row r="127" spans="1:108" ht="12.75">
      <c r="A127" s="41" t="s">
        <v>135</v>
      </c>
      <c r="B127" s="20">
        <v>41.67</v>
      </c>
      <c r="C127" s="20">
        <v>26.34</v>
      </c>
      <c r="D127" s="20">
        <v>37.7</v>
      </c>
      <c r="E127" s="20"/>
      <c r="F127" s="20">
        <v>26.98</v>
      </c>
      <c r="G127" s="20">
        <v>40.82</v>
      </c>
      <c r="H127" s="20"/>
      <c r="I127" s="42"/>
      <c r="J127" s="20">
        <v>41.99</v>
      </c>
      <c r="K127" s="20">
        <v>38.84</v>
      </c>
      <c r="L127" s="20">
        <v>40.38</v>
      </c>
      <c r="M127" s="43">
        <v>32.95</v>
      </c>
      <c r="N127" s="20">
        <v>27.01</v>
      </c>
      <c r="O127" s="20">
        <v>35.26</v>
      </c>
      <c r="P127" s="20">
        <v>17.18</v>
      </c>
      <c r="Q127" s="41"/>
      <c r="R127" s="22">
        <v>0.3</v>
      </c>
      <c r="S127" s="22">
        <v>0.262</v>
      </c>
      <c r="T127" s="22">
        <v>0.335</v>
      </c>
      <c r="U127" s="22"/>
      <c r="V127" s="22">
        <v>0.3</v>
      </c>
      <c r="W127" s="22">
        <v>0.355</v>
      </c>
      <c r="X127" s="22"/>
      <c r="Y127" s="22"/>
      <c r="Z127" s="22">
        <v>0.59</v>
      </c>
      <c r="AA127" s="22">
        <v>0.39</v>
      </c>
      <c r="AB127" s="22">
        <v>0.29</v>
      </c>
      <c r="AC127" s="22">
        <v>0.373</v>
      </c>
      <c r="AD127" s="22">
        <v>0.295</v>
      </c>
      <c r="AE127" s="22">
        <v>0.22</v>
      </c>
      <c r="AF127" s="22">
        <v>0.207</v>
      </c>
      <c r="AG127" s="20"/>
      <c r="AH127" s="20">
        <f t="shared" si="196"/>
        <v>2.8797696184305255</v>
      </c>
      <c r="AI127" s="20">
        <f t="shared" si="197"/>
        <v>3.9787395596051636</v>
      </c>
      <c r="AJ127" s="20">
        <f t="shared" si="197"/>
        <v>3.5543766578249336</v>
      </c>
      <c r="AK127" s="20"/>
      <c r="AL127" s="20">
        <f t="shared" si="198"/>
        <v>4.447739065974796</v>
      </c>
      <c r="AM127" s="20">
        <f t="shared" si="199"/>
        <v>3.478686918177364</v>
      </c>
      <c r="AN127" s="20"/>
      <c r="AO127" s="20"/>
      <c r="AP127" s="20">
        <f t="shared" si="200"/>
        <v>5.62038580614432</v>
      </c>
      <c r="AQ127" s="20">
        <f t="shared" si="201"/>
        <v>4.016477857878476</v>
      </c>
      <c r="AR127" s="20">
        <f t="shared" si="202"/>
        <v>2.872709262010896</v>
      </c>
      <c r="AS127" s="20">
        <f t="shared" si="203"/>
        <v>4.528072837632776</v>
      </c>
      <c r="AT127" s="20">
        <f t="shared" si="204"/>
        <v>4.368752313957793</v>
      </c>
      <c r="AU127" s="20">
        <f t="shared" si="205"/>
        <v>2.4957458876914353</v>
      </c>
      <c r="AV127" s="20">
        <f t="shared" si="206"/>
        <v>4.819557625145518</v>
      </c>
      <c r="AW127" s="20"/>
      <c r="AX127" s="20">
        <v>6</v>
      </c>
      <c r="AY127" s="20">
        <v>3.25</v>
      </c>
      <c r="AZ127" s="20">
        <v>5.49</v>
      </c>
      <c r="BA127" s="20"/>
      <c r="BB127" s="20">
        <v>4.5</v>
      </c>
      <c r="BC127" s="20">
        <v>4.78</v>
      </c>
      <c r="BD127" s="20"/>
      <c r="BE127" s="20"/>
      <c r="BF127" s="20">
        <v>3.98</v>
      </c>
      <c r="BG127" s="20">
        <v>4.5</v>
      </c>
      <c r="BH127" s="20">
        <v>6.25</v>
      </c>
      <c r="BI127" s="20">
        <v>4.69</v>
      </c>
      <c r="BJ127" s="20">
        <v>5.82</v>
      </c>
      <c r="BK127" s="20">
        <v>6.2</v>
      </c>
      <c r="BL127" s="20">
        <v>3.86</v>
      </c>
      <c r="BO127" s="20">
        <f t="shared" si="207"/>
        <v>3.052555795536357</v>
      </c>
      <c r="BP127" s="20">
        <f t="shared" si="208"/>
        <v>4.108048595292331</v>
      </c>
      <c r="BQ127" s="20">
        <f t="shared" si="208"/>
        <v>3.7495119363395224</v>
      </c>
      <c r="BR127" s="20"/>
      <c r="BS127" s="20">
        <f t="shared" si="209"/>
        <v>4.647887323943661</v>
      </c>
      <c r="BT127" s="20">
        <f t="shared" si="210"/>
        <v>3.6449681528662423</v>
      </c>
      <c r="BU127" s="20"/>
      <c r="BV127" s="20"/>
      <c r="BW127" s="20">
        <f t="shared" si="211"/>
        <v>5.8440771612288644</v>
      </c>
      <c r="BX127" s="20">
        <f t="shared" si="212"/>
        <v>4.197219361483007</v>
      </c>
      <c r="BY127" s="20">
        <f t="shared" si="213"/>
        <v>3.052253590886577</v>
      </c>
      <c r="BZ127" s="20">
        <f t="shared" si="214"/>
        <v>4.740439453717753</v>
      </c>
      <c r="CA127" s="20">
        <f t="shared" si="215"/>
        <v>4.623013698630136</v>
      </c>
      <c r="CB127" s="20">
        <f t="shared" si="216"/>
        <v>2.6504821327283046</v>
      </c>
      <c r="CC127" s="20">
        <f t="shared" si="217"/>
        <v>5.005592549476135</v>
      </c>
      <c r="CE127" s="20">
        <f t="shared" si="218"/>
        <v>9.052555795536357</v>
      </c>
      <c r="CF127" s="20">
        <f t="shared" si="219"/>
        <v>7.358048595292331</v>
      </c>
      <c r="CG127" s="20">
        <f t="shared" si="219"/>
        <v>9.239511936339522</v>
      </c>
      <c r="CH127" s="20"/>
      <c r="CI127" s="20">
        <f t="shared" si="220"/>
        <v>9.14788732394366</v>
      </c>
      <c r="CJ127" s="20">
        <f t="shared" si="221"/>
        <v>8.424968152866242</v>
      </c>
      <c r="CK127" s="20"/>
      <c r="CL127" s="20"/>
      <c r="CM127" s="20">
        <f t="shared" si="222"/>
        <v>9.824077161228864</v>
      </c>
      <c r="CN127" s="20">
        <f t="shared" si="223"/>
        <v>8.697219361483008</v>
      </c>
      <c r="CO127" s="20">
        <f t="shared" si="224"/>
        <v>9.302253590886577</v>
      </c>
      <c r="CP127" s="20">
        <f t="shared" si="225"/>
        <v>9.430439453717753</v>
      </c>
      <c r="CQ127" s="20">
        <f t="shared" si="226"/>
        <v>10.443013698630136</v>
      </c>
      <c r="CR127" s="20">
        <f t="shared" si="227"/>
        <v>8.850482132728304</v>
      </c>
      <c r="CS127" s="20">
        <f t="shared" si="228"/>
        <v>8.865592549476135</v>
      </c>
      <c r="CU127" s="20">
        <f t="shared" si="188"/>
        <v>33.92666666666667</v>
      </c>
      <c r="CV127" s="20">
        <f t="shared" si="189"/>
        <v>0.3264166666666667</v>
      </c>
      <c r="CW127" s="20">
        <f t="shared" si="190"/>
        <v>3.9217511175395</v>
      </c>
      <c r="CX127" s="20">
        <f t="shared" si="191"/>
        <v>4.943333333333333</v>
      </c>
      <c r="CY127" s="20">
        <f t="shared" si="192"/>
        <v>4.109670812677408</v>
      </c>
      <c r="CZ127" s="20">
        <f t="shared" si="193"/>
        <v>9.05300414601074</v>
      </c>
      <c r="DA127" s="43">
        <f t="shared" si="194"/>
        <v>4.523004146010741</v>
      </c>
      <c r="DB127" s="20">
        <v>4.53</v>
      </c>
      <c r="DC127" s="43">
        <f t="shared" si="195"/>
        <v>1.33</v>
      </c>
      <c r="DD127" s="31">
        <v>5.86</v>
      </c>
    </row>
    <row r="128" spans="1:108" ht="12.75">
      <c r="A128" s="41" t="s">
        <v>136</v>
      </c>
      <c r="B128" s="20">
        <v>48</v>
      </c>
      <c r="C128" s="20">
        <v>27.6</v>
      </c>
      <c r="D128" s="20">
        <v>35.155</v>
      </c>
      <c r="E128" s="20"/>
      <c r="F128" s="20">
        <v>28.32</v>
      </c>
      <c r="G128" s="20">
        <v>40.65</v>
      </c>
      <c r="H128" s="20"/>
      <c r="I128" s="42"/>
      <c r="J128" s="20">
        <v>44.23</v>
      </c>
      <c r="K128" s="20">
        <v>42.13</v>
      </c>
      <c r="L128" s="20">
        <v>39.67</v>
      </c>
      <c r="M128" s="43">
        <v>33.95</v>
      </c>
      <c r="N128" s="20">
        <v>27.29</v>
      </c>
      <c r="O128" s="20">
        <v>36.3</v>
      </c>
      <c r="P128" s="20">
        <v>18.43</v>
      </c>
      <c r="Q128" s="41"/>
      <c r="R128" s="22">
        <v>0.315</v>
      </c>
      <c r="S128" s="22">
        <v>0.262</v>
      </c>
      <c r="T128" s="22">
        <v>0.335</v>
      </c>
      <c r="U128" s="22"/>
      <c r="V128" s="22">
        <v>0.3</v>
      </c>
      <c r="W128" s="22">
        <v>0.355</v>
      </c>
      <c r="X128" s="22"/>
      <c r="Y128" s="22"/>
      <c r="Z128" s="22">
        <v>0.59</v>
      </c>
      <c r="AA128" s="22">
        <v>0.39</v>
      </c>
      <c r="AB128" s="22">
        <v>0.29</v>
      </c>
      <c r="AC128" s="22">
        <v>0.373</v>
      </c>
      <c r="AD128" s="22">
        <v>0.295</v>
      </c>
      <c r="AE128" s="22">
        <v>0.22</v>
      </c>
      <c r="AF128" s="22">
        <v>0.207</v>
      </c>
      <c r="AG128" s="20"/>
      <c r="AH128" s="20">
        <f t="shared" si="196"/>
        <v>2.625</v>
      </c>
      <c r="AI128" s="20">
        <f t="shared" si="197"/>
        <v>3.7971014492753628</v>
      </c>
      <c r="AJ128" s="20">
        <f t="shared" si="197"/>
        <v>3.8116910823495944</v>
      </c>
      <c r="AK128" s="20"/>
      <c r="AL128" s="20">
        <f t="shared" si="198"/>
        <v>4.237288135593221</v>
      </c>
      <c r="AM128" s="20">
        <f t="shared" si="199"/>
        <v>3.4932349323493237</v>
      </c>
      <c r="AN128" s="20"/>
      <c r="AO128" s="20"/>
      <c r="AP128" s="20">
        <f t="shared" si="200"/>
        <v>5.33574496947773</v>
      </c>
      <c r="AQ128" s="20">
        <f t="shared" si="201"/>
        <v>3.7028245905530497</v>
      </c>
      <c r="AR128" s="20">
        <f t="shared" si="202"/>
        <v>2.924124023191328</v>
      </c>
      <c r="AS128" s="20">
        <f t="shared" si="203"/>
        <v>4.394698085419734</v>
      </c>
      <c r="AT128" s="20">
        <f t="shared" si="204"/>
        <v>4.323928178820081</v>
      </c>
      <c r="AU128" s="20">
        <f t="shared" si="205"/>
        <v>2.4242424242424243</v>
      </c>
      <c r="AV128" s="20">
        <f t="shared" si="206"/>
        <v>4.49267498643516</v>
      </c>
      <c r="AW128" s="20"/>
      <c r="AX128" s="20">
        <v>5.75</v>
      </c>
      <c r="AY128" s="20">
        <v>3.25</v>
      </c>
      <c r="AZ128" s="20">
        <v>5.57</v>
      </c>
      <c r="BA128" s="20"/>
      <c r="BB128" s="20">
        <v>4.67</v>
      </c>
      <c r="BC128" s="20">
        <v>4.75</v>
      </c>
      <c r="BD128" s="20"/>
      <c r="BE128" s="20"/>
      <c r="BF128" s="20">
        <v>3.98</v>
      </c>
      <c r="BG128" s="20">
        <v>4.5</v>
      </c>
      <c r="BH128" s="20">
        <v>6.67</v>
      </c>
      <c r="BI128" s="20">
        <v>4.6</v>
      </c>
      <c r="BJ128" s="20">
        <v>4.5</v>
      </c>
      <c r="BK128" s="20">
        <v>6.2</v>
      </c>
      <c r="BL128" s="20">
        <v>3.33</v>
      </c>
      <c r="BO128" s="20">
        <f t="shared" si="207"/>
        <v>2.7759375000000004</v>
      </c>
      <c r="BP128" s="20">
        <f t="shared" si="208"/>
        <v>3.920507246376812</v>
      </c>
      <c r="BQ128" s="20">
        <f t="shared" si="208"/>
        <v>4.024002275636467</v>
      </c>
      <c r="BR128" s="20"/>
      <c r="BS128" s="20">
        <f t="shared" si="209"/>
        <v>4.435169491525424</v>
      </c>
      <c r="BT128" s="20">
        <f t="shared" si="210"/>
        <v>3.659163591635917</v>
      </c>
      <c r="BU128" s="20"/>
      <c r="BV128" s="20"/>
      <c r="BW128" s="20">
        <f t="shared" si="211"/>
        <v>5.548107619262944</v>
      </c>
      <c r="BX128" s="20">
        <f t="shared" si="212"/>
        <v>3.8694516971279365</v>
      </c>
      <c r="BY128" s="20">
        <f t="shared" si="213"/>
        <v>3.1191630955381893</v>
      </c>
      <c r="BZ128" s="20">
        <f t="shared" si="214"/>
        <v>4.596854197349042</v>
      </c>
      <c r="CA128" s="20">
        <f t="shared" si="215"/>
        <v>4.518504946866984</v>
      </c>
      <c r="CB128" s="20">
        <f t="shared" si="216"/>
        <v>2.5745454545454547</v>
      </c>
      <c r="CC128" s="20">
        <f t="shared" si="217"/>
        <v>4.642281063483452</v>
      </c>
      <c r="CE128" s="20">
        <f t="shared" si="218"/>
        <v>8.525937500000001</v>
      </c>
      <c r="CF128" s="20">
        <f t="shared" si="219"/>
        <v>7.170507246376812</v>
      </c>
      <c r="CG128" s="20">
        <f t="shared" si="219"/>
        <v>9.594002275636466</v>
      </c>
      <c r="CH128" s="20"/>
      <c r="CI128" s="20">
        <f t="shared" si="220"/>
        <v>9.105169491525423</v>
      </c>
      <c r="CJ128" s="20">
        <f t="shared" si="221"/>
        <v>8.409163591635917</v>
      </c>
      <c r="CK128" s="20"/>
      <c r="CL128" s="20"/>
      <c r="CM128" s="20">
        <f t="shared" si="222"/>
        <v>9.528107619262943</v>
      </c>
      <c r="CN128" s="20">
        <f t="shared" si="223"/>
        <v>8.369451697127936</v>
      </c>
      <c r="CO128" s="20">
        <f t="shared" si="224"/>
        <v>9.78916309553819</v>
      </c>
      <c r="CP128" s="20">
        <f t="shared" si="225"/>
        <v>9.196854197349042</v>
      </c>
      <c r="CQ128" s="20">
        <f t="shared" si="226"/>
        <v>9.018504946866983</v>
      </c>
      <c r="CR128" s="20">
        <f t="shared" si="227"/>
        <v>8.774545454545455</v>
      </c>
      <c r="CS128" s="20">
        <f t="shared" si="228"/>
        <v>7.972281063483452</v>
      </c>
      <c r="CU128" s="20">
        <f t="shared" si="188"/>
        <v>35.143750000000004</v>
      </c>
      <c r="CV128" s="20">
        <f t="shared" si="189"/>
        <v>0.32766666666666666</v>
      </c>
      <c r="CW128" s="20">
        <f t="shared" si="190"/>
        <v>3.7968794048089176</v>
      </c>
      <c r="CX128" s="20">
        <f t="shared" si="191"/>
        <v>4.814166666666667</v>
      </c>
      <c r="CY128" s="20">
        <f t="shared" si="192"/>
        <v>3.9736406816123853</v>
      </c>
      <c r="CZ128" s="20">
        <f t="shared" si="193"/>
        <v>8.78780734827905</v>
      </c>
      <c r="DA128" s="43">
        <f t="shared" si="194"/>
        <v>4.4278073482790505</v>
      </c>
      <c r="DB128" s="20">
        <v>4.36</v>
      </c>
      <c r="DC128" s="43">
        <f t="shared" si="195"/>
        <v>1.3899999999999997</v>
      </c>
      <c r="DD128" s="31">
        <v>5.75</v>
      </c>
    </row>
    <row r="129" spans="1:108" ht="12.75">
      <c r="A129" s="41" t="s">
        <v>137</v>
      </c>
      <c r="B129" s="20">
        <v>49.9</v>
      </c>
      <c r="C129" s="20">
        <v>28.15</v>
      </c>
      <c r="D129" s="20">
        <v>36.695</v>
      </c>
      <c r="E129" s="20"/>
      <c r="F129" s="20">
        <v>30.63</v>
      </c>
      <c r="G129" s="20">
        <v>42.06</v>
      </c>
      <c r="H129" s="20"/>
      <c r="I129" s="42"/>
      <c r="J129" s="20">
        <v>45.24</v>
      </c>
      <c r="K129" s="20">
        <v>42.71</v>
      </c>
      <c r="L129" s="20">
        <v>41.31</v>
      </c>
      <c r="M129" s="43">
        <v>34.67</v>
      </c>
      <c r="N129" s="20">
        <v>28.73</v>
      </c>
      <c r="O129" s="20">
        <v>39</v>
      </c>
      <c r="P129" s="20">
        <v>19.52</v>
      </c>
      <c r="Q129" s="41"/>
      <c r="R129" s="22">
        <v>0.315</v>
      </c>
      <c r="S129" s="22">
        <v>0.262</v>
      </c>
      <c r="T129" s="22">
        <v>0.335</v>
      </c>
      <c r="U129" s="22"/>
      <c r="V129" s="22">
        <v>0.3</v>
      </c>
      <c r="W129" s="22">
        <v>0.355</v>
      </c>
      <c r="X129" s="22"/>
      <c r="Y129" s="22"/>
      <c r="Z129" s="22">
        <v>0.59</v>
      </c>
      <c r="AA129" s="22">
        <v>0.39</v>
      </c>
      <c r="AB129" s="22">
        <v>0.29</v>
      </c>
      <c r="AC129" s="22">
        <v>0.373</v>
      </c>
      <c r="AD129" s="22">
        <v>0.295</v>
      </c>
      <c r="AE129" s="22">
        <v>0.22</v>
      </c>
      <c r="AF129" s="22">
        <v>0.215</v>
      </c>
      <c r="AG129" s="20"/>
      <c r="AH129" s="20">
        <f t="shared" si="196"/>
        <v>2.5250501002004007</v>
      </c>
      <c r="AI129" s="20">
        <f t="shared" si="197"/>
        <v>3.722912966252221</v>
      </c>
      <c r="AJ129" s="20">
        <f t="shared" si="197"/>
        <v>3.6517236680746694</v>
      </c>
      <c r="AK129" s="20"/>
      <c r="AL129" s="20">
        <f t="shared" si="198"/>
        <v>3.9177277179236043</v>
      </c>
      <c r="AM129" s="20">
        <f t="shared" si="199"/>
        <v>3.3761293390394673</v>
      </c>
      <c r="AN129" s="20"/>
      <c r="AO129" s="20"/>
      <c r="AP129" s="20">
        <f t="shared" si="200"/>
        <v>5.216622458001768</v>
      </c>
      <c r="AQ129" s="20">
        <f t="shared" si="201"/>
        <v>3.6525403886677594</v>
      </c>
      <c r="AR129" s="20">
        <f t="shared" si="202"/>
        <v>2.808036794964899</v>
      </c>
      <c r="AS129" s="20">
        <f t="shared" si="203"/>
        <v>4.303432362272858</v>
      </c>
      <c r="AT129" s="20">
        <f t="shared" si="204"/>
        <v>4.107205012182388</v>
      </c>
      <c r="AU129" s="20">
        <f t="shared" si="205"/>
        <v>2.2564102564102564</v>
      </c>
      <c r="AV129" s="20">
        <f t="shared" si="206"/>
        <v>4.405737704918033</v>
      </c>
      <c r="AW129" s="20"/>
      <c r="AX129" s="20">
        <v>5.75</v>
      </c>
      <c r="AY129" s="20">
        <v>3.25</v>
      </c>
      <c r="AZ129" s="20">
        <v>5.57</v>
      </c>
      <c r="BA129" s="20"/>
      <c r="BB129" s="20">
        <v>4.25</v>
      </c>
      <c r="BC129" s="20">
        <v>4.78</v>
      </c>
      <c r="BD129" s="20"/>
      <c r="BE129" s="20"/>
      <c r="BF129" s="20">
        <v>3.98</v>
      </c>
      <c r="BG129" s="20">
        <v>4.5</v>
      </c>
      <c r="BH129" s="20">
        <v>6</v>
      </c>
      <c r="BI129" s="20">
        <v>4.8</v>
      </c>
      <c r="BJ129" s="20">
        <v>4</v>
      </c>
      <c r="BK129" s="20">
        <v>6.2</v>
      </c>
      <c r="BL129" s="20">
        <v>3.33</v>
      </c>
      <c r="BO129" s="20">
        <f t="shared" si="207"/>
        <v>2.670240480961924</v>
      </c>
      <c r="BP129" s="20">
        <f t="shared" si="208"/>
        <v>3.843907637655418</v>
      </c>
      <c r="BQ129" s="20">
        <f t="shared" si="208"/>
        <v>3.8551246763864286</v>
      </c>
      <c r="BR129" s="20"/>
      <c r="BS129" s="20">
        <f t="shared" si="209"/>
        <v>4.084231145935357</v>
      </c>
      <c r="BT129" s="20">
        <f t="shared" si="210"/>
        <v>3.537508321445554</v>
      </c>
      <c r="BU129" s="20"/>
      <c r="BV129" s="20"/>
      <c r="BW129" s="20">
        <f t="shared" si="211"/>
        <v>5.424244031830239</v>
      </c>
      <c r="BX129" s="20">
        <f t="shared" si="212"/>
        <v>3.8169047061578083</v>
      </c>
      <c r="BY129" s="20">
        <f t="shared" si="213"/>
        <v>2.9765190026627932</v>
      </c>
      <c r="BZ129" s="20">
        <f t="shared" si="214"/>
        <v>4.509997115661955</v>
      </c>
      <c r="CA129" s="20">
        <f t="shared" si="215"/>
        <v>4.271493212669684</v>
      </c>
      <c r="CB129" s="20">
        <f t="shared" si="216"/>
        <v>2.3963076923076922</v>
      </c>
      <c r="CC129" s="20">
        <f t="shared" si="217"/>
        <v>4.552448770491804</v>
      </c>
      <c r="CE129" s="20">
        <f t="shared" si="218"/>
        <v>8.420240480961924</v>
      </c>
      <c r="CF129" s="20">
        <f t="shared" si="219"/>
        <v>7.093907637655418</v>
      </c>
      <c r="CG129" s="20">
        <f t="shared" si="219"/>
        <v>9.425124676386428</v>
      </c>
      <c r="CH129" s="20"/>
      <c r="CI129" s="20">
        <f t="shared" si="220"/>
        <v>8.334231145935357</v>
      </c>
      <c r="CJ129" s="20">
        <f t="shared" si="221"/>
        <v>8.317508321445555</v>
      </c>
      <c r="CK129" s="20"/>
      <c r="CL129" s="20"/>
      <c r="CM129" s="20">
        <f t="shared" si="222"/>
        <v>9.404244031830238</v>
      </c>
      <c r="CN129" s="20">
        <f t="shared" si="223"/>
        <v>8.316904706157809</v>
      </c>
      <c r="CO129" s="20">
        <f t="shared" si="224"/>
        <v>8.976519002662794</v>
      </c>
      <c r="CP129" s="20">
        <f t="shared" si="225"/>
        <v>9.309997115661954</v>
      </c>
      <c r="CQ129" s="20">
        <f t="shared" si="226"/>
        <v>8.271493212669684</v>
      </c>
      <c r="CR129" s="20">
        <f t="shared" si="227"/>
        <v>8.596307692307693</v>
      </c>
      <c r="CS129" s="20">
        <f t="shared" si="228"/>
        <v>7.882448770491804</v>
      </c>
      <c r="CU129" s="20">
        <f t="shared" si="188"/>
        <v>36.55125</v>
      </c>
      <c r="CV129" s="20">
        <f t="shared" si="189"/>
        <v>0.3283333333333333</v>
      </c>
      <c r="CW129" s="20">
        <f t="shared" si="190"/>
        <v>3.66196073074236</v>
      </c>
      <c r="CX129" s="20">
        <f t="shared" si="191"/>
        <v>4.700833333333333</v>
      </c>
      <c r="CY129" s="20">
        <f t="shared" si="192"/>
        <v>3.8282438995138883</v>
      </c>
      <c r="CZ129" s="20">
        <f t="shared" si="193"/>
        <v>8.529077232847222</v>
      </c>
      <c r="DA129" s="43">
        <f t="shared" si="194"/>
        <v>4.339077232847221</v>
      </c>
      <c r="DB129" s="20">
        <v>4.19</v>
      </c>
      <c r="DC129" s="43">
        <f t="shared" si="195"/>
        <v>1.46</v>
      </c>
      <c r="DD129" s="31">
        <v>5.65</v>
      </c>
    </row>
    <row r="130" spans="1:108" ht="12.75">
      <c r="A130" s="41" t="s">
        <v>138</v>
      </c>
      <c r="B130" s="20">
        <v>48.32</v>
      </c>
      <c r="C130" s="20">
        <v>29.1</v>
      </c>
      <c r="D130" s="20">
        <v>36.93</v>
      </c>
      <c r="E130" s="20"/>
      <c r="F130" s="20">
        <v>31.45</v>
      </c>
      <c r="G130" s="20">
        <v>43.12</v>
      </c>
      <c r="H130" s="20"/>
      <c r="I130" s="42"/>
      <c r="J130" s="20">
        <v>44.61</v>
      </c>
      <c r="K130" s="20">
        <v>42.03</v>
      </c>
      <c r="L130" s="20">
        <v>42.5</v>
      </c>
      <c r="M130" s="43">
        <v>34.99</v>
      </c>
      <c r="N130" s="20">
        <v>28.98</v>
      </c>
      <c r="O130" s="20">
        <v>40.15</v>
      </c>
      <c r="P130" s="20">
        <v>19.41</v>
      </c>
      <c r="Q130" s="41"/>
      <c r="R130" s="22">
        <v>0.315</v>
      </c>
      <c r="S130" s="22">
        <v>0.262</v>
      </c>
      <c r="T130" s="22">
        <v>0.335</v>
      </c>
      <c r="U130" s="22"/>
      <c r="V130" s="22">
        <v>0.3</v>
      </c>
      <c r="W130" s="22">
        <v>0.355</v>
      </c>
      <c r="X130" s="22"/>
      <c r="Y130" s="22"/>
      <c r="Z130" s="22">
        <v>0.59</v>
      </c>
      <c r="AA130" s="22">
        <v>0.39</v>
      </c>
      <c r="AB130" s="22">
        <v>0.29</v>
      </c>
      <c r="AC130" s="22">
        <v>0.373</v>
      </c>
      <c r="AD130" s="22">
        <v>0.295</v>
      </c>
      <c r="AE130" s="22">
        <v>0.22</v>
      </c>
      <c r="AF130" s="22">
        <v>0.215</v>
      </c>
      <c r="AG130" s="20"/>
      <c r="AH130" s="20">
        <f t="shared" si="196"/>
        <v>2.607615894039735</v>
      </c>
      <c r="AI130" s="20">
        <f t="shared" si="197"/>
        <v>3.6013745704467355</v>
      </c>
      <c r="AJ130" s="20">
        <f t="shared" si="197"/>
        <v>3.628486325480639</v>
      </c>
      <c r="AK130" s="20"/>
      <c r="AL130" s="20">
        <f t="shared" si="198"/>
        <v>3.8155802861685215</v>
      </c>
      <c r="AM130" s="20">
        <f t="shared" si="199"/>
        <v>3.293135435992579</v>
      </c>
      <c r="AN130" s="20"/>
      <c r="AO130" s="20"/>
      <c r="AP130" s="20">
        <f t="shared" si="200"/>
        <v>5.290293656130912</v>
      </c>
      <c r="AQ130" s="20">
        <f t="shared" si="201"/>
        <v>3.7116345467523195</v>
      </c>
      <c r="AR130" s="20">
        <f t="shared" si="202"/>
        <v>2.729411764705882</v>
      </c>
      <c r="AS130" s="20">
        <f t="shared" si="203"/>
        <v>4.264075450128607</v>
      </c>
      <c r="AT130" s="20">
        <f t="shared" si="204"/>
        <v>4.071773636991028</v>
      </c>
      <c r="AU130" s="20">
        <f t="shared" si="205"/>
        <v>2.191780821917808</v>
      </c>
      <c r="AV130" s="20">
        <f t="shared" si="206"/>
        <v>4.430705821741371</v>
      </c>
      <c r="AW130" s="20"/>
      <c r="AX130" s="20">
        <v>5.75</v>
      </c>
      <c r="AY130" s="20">
        <v>3.25</v>
      </c>
      <c r="AZ130" s="20">
        <v>5.5</v>
      </c>
      <c r="BA130" s="20"/>
      <c r="BB130" s="20">
        <v>4.25</v>
      </c>
      <c r="BC130" s="20">
        <v>4.78</v>
      </c>
      <c r="BD130" s="20"/>
      <c r="BE130" s="20"/>
      <c r="BF130" s="20">
        <v>3.76</v>
      </c>
      <c r="BG130" s="20">
        <v>4.5</v>
      </c>
      <c r="BH130" s="20">
        <v>6.33</v>
      </c>
      <c r="BI130" s="20">
        <v>4.8</v>
      </c>
      <c r="BJ130" s="20">
        <v>4</v>
      </c>
      <c r="BK130" s="20">
        <v>7</v>
      </c>
      <c r="BL130" s="20">
        <v>3.33</v>
      </c>
      <c r="BO130" s="20">
        <f t="shared" si="207"/>
        <v>2.75755380794702</v>
      </c>
      <c r="BP130" s="20">
        <f t="shared" si="208"/>
        <v>3.7184192439862542</v>
      </c>
      <c r="BQ130" s="20">
        <f t="shared" si="208"/>
        <v>3.828053073382074</v>
      </c>
      <c r="BR130" s="20"/>
      <c r="BS130" s="20">
        <f t="shared" si="209"/>
        <v>3.977742448330684</v>
      </c>
      <c r="BT130" s="20">
        <f t="shared" si="210"/>
        <v>3.4505473098330244</v>
      </c>
      <c r="BU130" s="20"/>
      <c r="BV130" s="20"/>
      <c r="BW130" s="20">
        <f t="shared" si="211"/>
        <v>5.489208697601435</v>
      </c>
      <c r="BX130" s="20">
        <f t="shared" si="212"/>
        <v>3.878658101356174</v>
      </c>
      <c r="BY130" s="20">
        <f t="shared" si="213"/>
        <v>2.902183529411764</v>
      </c>
      <c r="BZ130" s="20">
        <f t="shared" si="214"/>
        <v>4.468751071734781</v>
      </c>
      <c r="CA130" s="20">
        <f t="shared" si="215"/>
        <v>4.234644582470669</v>
      </c>
      <c r="CB130" s="20">
        <f t="shared" si="216"/>
        <v>2.345205479452055</v>
      </c>
      <c r="CC130" s="20">
        <f t="shared" si="217"/>
        <v>4.578248325605359</v>
      </c>
      <c r="CE130" s="20">
        <f t="shared" si="218"/>
        <v>8.50755380794702</v>
      </c>
      <c r="CF130" s="20">
        <f t="shared" si="219"/>
        <v>6.968419243986254</v>
      </c>
      <c r="CG130" s="20">
        <f t="shared" si="219"/>
        <v>9.328053073382074</v>
      </c>
      <c r="CH130" s="20"/>
      <c r="CI130" s="20">
        <f t="shared" si="220"/>
        <v>8.227742448330684</v>
      </c>
      <c r="CJ130" s="20">
        <f t="shared" si="221"/>
        <v>8.230547309833025</v>
      </c>
      <c r="CK130" s="20"/>
      <c r="CL130" s="20"/>
      <c r="CM130" s="20">
        <f t="shared" si="222"/>
        <v>9.249208697601436</v>
      </c>
      <c r="CN130" s="20">
        <f t="shared" si="223"/>
        <v>8.378658101356173</v>
      </c>
      <c r="CO130" s="20">
        <f t="shared" si="224"/>
        <v>9.232183529411763</v>
      </c>
      <c r="CP130" s="20">
        <f t="shared" si="225"/>
        <v>9.26875107173478</v>
      </c>
      <c r="CQ130" s="20">
        <f t="shared" si="226"/>
        <v>8.234644582470668</v>
      </c>
      <c r="CR130" s="20">
        <f t="shared" si="227"/>
        <v>9.345205479452055</v>
      </c>
      <c r="CS130" s="20">
        <f t="shared" si="228"/>
        <v>7.908248325605359</v>
      </c>
      <c r="CU130" s="20">
        <f t="shared" si="188"/>
        <v>36.799166666666665</v>
      </c>
      <c r="CV130" s="20">
        <f t="shared" si="189"/>
        <v>0.3283333333333333</v>
      </c>
      <c r="CW130" s="20">
        <f t="shared" si="190"/>
        <v>3.636322350874678</v>
      </c>
      <c r="CX130" s="20">
        <f t="shared" si="191"/>
        <v>4.770833333333333</v>
      </c>
      <c r="CY130" s="20">
        <f t="shared" si="192"/>
        <v>3.8024346392592747</v>
      </c>
      <c r="CZ130" s="20">
        <f t="shared" si="193"/>
        <v>8.573267972592607</v>
      </c>
      <c r="DA130" s="43">
        <f t="shared" si="194"/>
        <v>4.153267972592607</v>
      </c>
      <c r="DB130" s="20">
        <v>4.42</v>
      </c>
      <c r="DC130" s="43">
        <f t="shared" si="195"/>
        <v>1.4000000000000004</v>
      </c>
      <c r="DD130" s="31">
        <v>5.82</v>
      </c>
    </row>
    <row r="131" spans="1:108" ht="12.75">
      <c r="A131" s="41" t="s">
        <v>139</v>
      </c>
      <c r="B131" s="20">
        <v>45.25</v>
      </c>
      <c r="C131" s="20">
        <v>30.05</v>
      </c>
      <c r="D131" s="20">
        <v>38.24</v>
      </c>
      <c r="E131" s="20"/>
      <c r="F131" s="20">
        <v>30.7</v>
      </c>
      <c r="G131" s="20">
        <v>43.09</v>
      </c>
      <c r="H131" s="20"/>
      <c r="I131" s="42"/>
      <c r="J131" s="20">
        <v>43.59</v>
      </c>
      <c r="K131" s="20">
        <v>42.39</v>
      </c>
      <c r="L131" s="20">
        <v>44.82</v>
      </c>
      <c r="M131" s="43">
        <v>34.4</v>
      </c>
      <c r="N131" s="20">
        <v>28</v>
      </c>
      <c r="O131" s="20">
        <v>39.17</v>
      </c>
      <c r="P131" s="20">
        <v>19.24</v>
      </c>
      <c r="Q131" s="41"/>
      <c r="R131" s="22">
        <v>0.315</v>
      </c>
      <c r="S131" s="22">
        <v>0.262</v>
      </c>
      <c r="T131" s="22">
        <v>0.335</v>
      </c>
      <c r="U131" s="22"/>
      <c r="V131" s="22">
        <v>0.3</v>
      </c>
      <c r="W131" s="22">
        <v>0.355</v>
      </c>
      <c r="X131" s="22"/>
      <c r="Y131" s="22"/>
      <c r="Z131" s="22">
        <v>0.59</v>
      </c>
      <c r="AA131" s="22">
        <v>0.39</v>
      </c>
      <c r="AB131" s="22">
        <v>0.29</v>
      </c>
      <c r="AC131" s="22">
        <v>0.373</v>
      </c>
      <c r="AD131" s="22">
        <v>0.295</v>
      </c>
      <c r="AE131" s="22">
        <v>0.22</v>
      </c>
      <c r="AF131" s="22">
        <v>0.215</v>
      </c>
      <c r="AG131" s="20"/>
      <c r="AH131" s="20">
        <f t="shared" si="196"/>
        <v>2.7845303867403315</v>
      </c>
      <c r="AI131" s="20">
        <f t="shared" si="197"/>
        <v>3.4875207986688856</v>
      </c>
      <c r="AJ131" s="20">
        <f t="shared" si="197"/>
        <v>3.50418410041841</v>
      </c>
      <c r="AK131" s="20"/>
      <c r="AL131" s="20">
        <f t="shared" si="198"/>
        <v>3.9087947882736156</v>
      </c>
      <c r="AM131" s="20">
        <f t="shared" si="199"/>
        <v>3.29542817359016</v>
      </c>
      <c r="AN131" s="20"/>
      <c r="AO131" s="20"/>
      <c r="AP131" s="20">
        <f t="shared" si="200"/>
        <v>5.414085799495297</v>
      </c>
      <c r="AQ131" s="20">
        <f t="shared" si="201"/>
        <v>3.6801132342533616</v>
      </c>
      <c r="AR131" s="20">
        <f t="shared" si="202"/>
        <v>2.588130298973672</v>
      </c>
      <c r="AS131" s="20">
        <f t="shared" si="203"/>
        <v>4.337209302325581</v>
      </c>
      <c r="AT131" s="20">
        <f t="shared" si="204"/>
        <v>4.214285714285714</v>
      </c>
      <c r="AU131" s="20">
        <f t="shared" si="205"/>
        <v>2.2466173091651775</v>
      </c>
      <c r="AV131" s="20">
        <f t="shared" si="206"/>
        <v>4.469854469854471</v>
      </c>
      <c r="AW131" s="20"/>
      <c r="AX131" s="20">
        <v>5.75</v>
      </c>
      <c r="AY131" s="20">
        <v>3.25</v>
      </c>
      <c r="AZ131" s="20">
        <v>5.67</v>
      </c>
      <c r="BA131" s="20"/>
      <c r="BB131" s="20">
        <v>4</v>
      </c>
      <c r="BC131" s="20">
        <v>4.67</v>
      </c>
      <c r="BD131" s="20"/>
      <c r="BE131" s="20"/>
      <c r="BF131" s="20">
        <v>3.76</v>
      </c>
      <c r="BG131" s="20">
        <v>4.5</v>
      </c>
      <c r="BH131" s="20">
        <v>5</v>
      </c>
      <c r="BI131" s="20">
        <v>4.8</v>
      </c>
      <c r="BJ131" s="20">
        <v>3.67</v>
      </c>
      <c r="BK131" s="20">
        <v>7.71</v>
      </c>
      <c r="BL131" s="20">
        <v>3.2</v>
      </c>
      <c r="BO131" s="20">
        <f t="shared" si="207"/>
        <v>2.944640883977901</v>
      </c>
      <c r="BP131" s="20">
        <f t="shared" si="208"/>
        <v>3.6008652246256245</v>
      </c>
      <c r="BQ131" s="20">
        <f t="shared" si="208"/>
        <v>3.702871338912134</v>
      </c>
      <c r="BR131" s="20"/>
      <c r="BS131" s="20">
        <f t="shared" si="209"/>
        <v>4.06514657980456</v>
      </c>
      <c r="BT131" s="20">
        <f t="shared" si="210"/>
        <v>3.44932466929682</v>
      </c>
      <c r="BU131" s="20"/>
      <c r="BV131" s="20"/>
      <c r="BW131" s="20">
        <f t="shared" si="211"/>
        <v>5.61765542555632</v>
      </c>
      <c r="BX131" s="20">
        <f t="shared" si="212"/>
        <v>3.8457183297947624</v>
      </c>
      <c r="BY131" s="20">
        <f t="shared" si="213"/>
        <v>2.7175368139223557</v>
      </c>
      <c r="BZ131" s="20">
        <f t="shared" si="214"/>
        <v>4.545395348837209</v>
      </c>
      <c r="CA131" s="20">
        <f t="shared" si="215"/>
        <v>4.36895</v>
      </c>
      <c r="CB131" s="20">
        <f t="shared" si="216"/>
        <v>2.4198315037018125</v>
      </c>
      <c r="CC131" s="20">
        <f t="shared" si="217"/>
        <v>4.612889812889814</v>
      </c>
      <c r="CE131" s="20">
        <f t="shared" si="218"/>
        <v>8.6946408839779</v>
      </c>
      <c r="CF131" s="20">
        <f t="shared" si="219"/>
        <v>6.8508652246256245</v>
      </c>
      <c r="CG131" s="20">
        <f t="shared" si="219"/>
        <v>9.372871338912134</v>
      </c>
      <c r="CH131" s="20"/>
      <c r="CI131" s="20">
        <f t="shared" si="220"/>
        <v>8.06514657980456</v>
      </c>
      <c r="CJ131" s="20">
        <f t="shared" si="221"/>
        <v>8.11932466929682</v>
      </c>
      <c r="CK131" s="20"/>
      <c r="CL131" s="20"/>
      <c r="CM131" s="20">
        <f t="shared" si="222"/>
        <v>9.37765542555632</v>
      </c>
      <c r="CN131" s="20">
        <f t="shared" si="223"/>
        <v>8.345718329794762</v>
      </c>
      <c r="CO131" s="20">
        <f t="shared" si="224"/>
        <v>7.717536813922356</v>
      </c>
      <c r="CP131" s="20">
        <f t="shared" si="225"/>
        <v>9.345395348837208</v>
      </c>
      <c r="CQ131" s="20">
        <f t="shared" si="226"/>
        <v>8.03895</v>
      </c>
      <c r="CR131" s="20">
        <f t="shared" si="227"/>
        <v>10.129831503701812</v>
      </c>
      <c r="CS131" s="20">
        <f t="shared" si="228"/>
        <v>7.812889812889814</v>
      </c>
      <c r="CU131" s="20">
        <f t="shared" si="188"/>
        <v>36.57833333333333</v>
      </c>
      <c r="CV131" s="20">
        <f t="shared" si="189"/>
        <v>0.3283333333333333</v>
      </c>
      <c r="CW131" s="20">
        <f t="shared" si="190"/>
        <v>3.660896198003723</v>
      </c>
      <c r="CX131" s="20">
        <f t="shared" si="191"/>
        <v>4.665</v>
      </c>
      <c r="CY131" s="20">
        <f t="shared" si="192"/>
        <v>3.8242354942766092</v>
      </c>
      <c r="CZ131" s="20">
        <f t="shared" si="193"/>
        <v>8.489235494276608</v>
      </c>
      <c r="DA131" s="43">
        <f t="shared" si="194"/>
        <v>4.259235494276608</v>
      </c>
      <c r="DB131" s="20">
        <v>4.2299999999999995</v>
      </c>
      <c r="DC131" s="43">
        <f t="shared" si="195"/>
        <v>1.3800000000000008</v>
      </c>
      <c r="DD131" s="31">
        <v>5.61</v>
      </c>
    </row>
    <row r="132" spans="1:108" ht="12.75">
      <c r="A132" s="41" t="s">
        <v>140</v>
      </c>
      <c r="B132" s="20">
        <v>45.81</v>
      </c>
      <c r="C132" s="20">
        <v>29.13</v>
      </c>
      <c r="D132" s="20">
        <v>43.07</v>
      </c>
      <c r="E132" s="20"/>
      <c r="F132" s="20">
        <v>30.13</v>
      </c>
      <c r="G132" s="20">
        <v>47.6</v>
      </c>
      <c r="H132" s="20"/>
      <c r="I132" s="42"/>
      <c r="J132" s="20">
        <v>44.75</v>
      </c>
      <c r="K132" s="20">
        <v>42.24</v>
      </c>
      <c r="L132" s="20">
        <v>47.06</v>
      </c>
      <c r="M132" s="43">
        <v>35.76</v>
      </c>
      <c r="N132" s="20">
        <v>28.35</v>
      </c>
      <c r="O132" s="20">
        <v>39.92</v>
      </c>
      <c r="P132" s="20">
        <v>19.61</v>
      </c>
      <c r="Q132" s="41"/>
      <c r="R132" s="22">
        <v>0.315</v>
      </c>
      <c r="S132" s="22">
        <v>0.262</v>
      </c>
      <c r="T132" s="22">
        <v>0.335</v>
      </c>
      <c r="U132" s="22"/>
      <c r="V132" s="22">
        <v>0.3</v>
      </c>
      <c r="W132" s="22">
        <v>0.355</v>
      </c>
      <c r="X132" s="22"/>
      <c r="Y132" s="22"/>
      <c r="Z132" s="22">
        <v>0.59</v>
      </c>
      <c r="AA132" s="22">
        <v>0.39</v>
      </c>
      <c r="AB132" s="22">
        <v>0.29</v>
      </c>
      <c r="AC132" s="22">
        <v>0.373</v>
      </c>
      <c r="AD132" s="22">
        <v>0.295</v>
      </c>
      <c r="AE132" s="22">
        <v>0.22</v>
      </c>
      <c r="AF132" s="22">
        <v>0.215</v>
      </c>
      <c r="AG132" s="20"/>
      <c r="AH132" s="20">
        <f aca="true" t="shared" si="229" ref="AH132:AH163">(400*R132)/B132</f>
        <v>2.7504911591355596</v>
      </c>
      <c r="AI132" s="20">
        <f aca="true" t="shared" si="230" ref="AI132:AJ163">(400*S132)/C132</f>
        <v>3.5976656368005497</v>
      </c>
      <c r="AJ132" s="20">
        <f t="shared" si="230"/>
        <v>3.111214302298584</v>
      </c>
      <c r="AK132" s="20"/>
      <c r="AL132" s="20">
        <f aca="true" t="shared" si="231" ref="AL132:AL163">(400*V132)/F132</f>
        <v>3.9827414537006307</v>
      </c>
      <c r="AM132" s="20">
        <f aca="true" t="shared" si="232" ref="AM132:AO163">(400*W132)/G132</f>
        <v>2.9831932773109244</v>
      </c>
      <c r="AN132" s="20"/>
      <c r="AO132" s="20"/>
      <c r="AP132" s="20">
        <f aca="true" t="shared" si="233" ref="AP132:AP163">(400*Z132)/J132</f>
        <v>5.273743016759776</v>
      </c>
      <c r="AQ132" s="20">
        <f aca="true" t="shared" si="234" ref="AQ132:AQ163">(400*AA132)/K132</f>
        <v>3.693181818181818</v>
      </c>
      <c r="AR132" s="20">
        <f aca="true" t="shared" si="235" ref="AR132:AR163">(400*AB132)/L132</f>
        <v>2.464938376540586</v>
      </c>
      <c r="AS132" s="20">
        <f aca="true" t="shared" si="236" ref="AS132:AS163">(400*AC132)/M132</f>
        <v>4.172259507829978</v>
      </c>
      <c r="AT132" s="20">
        <f aca="true" t="shared" si="237" ref="AT132:AT163">(400*AD132)/N132</f>
        <v>4.162257495590829</v>
      </c>
      <c r="AU132" s="20">
        <f aca="true" t="shared" si="238" ref="AU132:AU163">(400*AE132)/O132</f>
        <v>2.2044088176352705</v>
      </c>
      <c r="AV132" s="20">
        <f aca="true" t="shared" si="239" ref="AV132:AV163">(400*AF132)/P132</f>
        <v>4.385517593064763</v>
      </c>
      <c r="AW132" s="20"/>
      <c r="AX132" s="20">
        <v>5.75</v>
      </c>
      <c r="AY132" s="20">
        <v>3.25</v>
      </c>
      <c r="AZ132" s="20">
        <v>5.67</v>
      </c>
      <c r="BA132" s="20"/>
      <c r="BB132" s="20">
        <v>4</v>
      </c>
      <c r="BC132" s="20">
        <v>4.75</v>
      </c>
      <c r="BD132" s="20"/>
      <c r="BE132" s="20"/>
      <c r="BF132" s="20">
        <v>3.76</v>
      </c>
      <c r="BG132" s="20">
        <v>4.4</v>
      </c>
      <c r="BH132" s="20">
        <v>5.28</v>
      </c>
      <c r="BI132" s="20">
        <v>4.8</v>
      </c>
      <c r="BJ132" s="20">
        <v>3.67</v>
      </c>
      <c r="BK132" s="20">
        <v>7.71</v>
      </c>
      <c r="BL132" s="20">
        <v>3.2</v>
      </c>
      <c r="BO132" s="20">
        <f aca="true" t="shared" si="240" ref="BO132:BO163">AH132*(1+(AX132/100))</f>
        <v>2.9086444007858545</v>
      </c>
      <c r="BP132" s="20">
        <f aca="true" t="shared" si="241" ref="BP132:BQ163">AI132*(1+(AY132/100))</f>
        <v>3.7145897699965675</v>
      </c>
      <c r="BQ132" s="20">
        <f t="shared" si="241"/>
        <v>3.2876201532389135</v>
      </c>
      <c r="BR132" s="20"/>
      <c r="BS132" s="20">
        <f aca="true" t="shared" si="242" ref="BS132:BS163">AL132*(1+(BB132/100))</f>
        <v>4.142051111848656</v>
      </c>
      <c r="BT132" s="20">
        <f aca="true" t="shared" si="243" ref="BT132:BV163">AM132*(1+(BC132/100))</f>
        <v>3.1248949579831935</v>
      </c>
      <c r="BU132" s="20"/>
      <c r="BV132" s="20"/>
      <c r="BW132" s="20">
        <f aca="true" t="shared" si="244" ref="BW132:BW163">AP132*(1+(BF132/100))</f>
        <v>5.472035754189944</v>
      </c>
      <c r="BX132" s="20">
        <f aca="true" t="shared" si="245" ref="BX132:BX163">AQ132*(1+(BG132/100))</f>
        <v>3.855681818181818</v>
      </c>
      <c r="BY132" s="20">
        <f aca="true" t="shared" si="246" ref="BY132:BY163">AR132*(1+(BH132/100))</f>
        <v>2.5950871228219285</v>
      </c>
      <c r="BZ132" s="20">
        <f aca="true" t="shared" si="247" ref="BZ132:BZ163">AS132*(1+(BI132/100))</f>
        <v>4.372527964205816</v>
      </c>
      <c r="CA132" s="20">
        <f aca="true" t="shared" si="248" ref="CA132:CA163">AT132*(1+(BJ132/100))</f>
        <v>4.315012345679013</v>
      </c>
      <c r="CB132" s="20">
        <f aca="true" t="shared" si="249" ref="CB132:CB163">AU132*(1+(BK132/100))</f>
        <v>2.3743687374749496</v>
      </c>
      <c r="CC132" s="20">
        <f aca="true" t="shared" si="250" ref="CC132:CC163">AV132*(1+(BL132/100))</f>
        <v>4.525854156042835</v>
      </c>
      <c r="CE132" s="20">
        <f aca="true" t="shared" si="251" ref="CE132:CE163">BO132+AX132</f>
        <v>8.658644400785855</v>
      </c>
      <c r="CF132" s="20">
        <f aca="true" t="shared" si="252" ref="CF132:CG163">BP132+AY132</f>
        <v>6.964589769996568</v>
      </c>
      <c r="CG132" s="20">
        <f t="shared" si="252"/>
        <v>8.957620153238913</v>
      </c>
      <c r="CH132" s="20"/>
      <c r="CI132" s="20">
        <f aca="true" t="shared" si="253" ref="CI132:CI163">BS132+BB132</f>
        <v>8.142051111848655</v>
      </c>
      <c r="CJ132" s="20">
        <f aca="true" t="shared" si="254" ref="CJ132:CL163">BT132+BC132</f>
        <v>7.8748949579831935</v>
      </c>
      <c r="CK132" s="20"/>
      <c r="CL132" s="20"/>
      <c r="CM132" s="20">
        <f aca="true" t="shared" si="255" ref="CM132:CM163">BW132+BF132</f>
        <v>9.232035754189944</v>
      </c>
      <c r="CN132" s="20">
        <f aca="true" t="shared" si="256" ref="CN132:CN163">BX132+BG132</f>
        <v>8.255681818181818</v>
      </c>
      <c r="CO132" s="20">
        <f aca="true" t="shared" si="257" ref="CO132:CO163">BY132+BH132</f>
        <v>7.875087122821929</v>
      </c>
      <c r="CP132" s="20">
        <f aca="true" t="shared" si="258" ref="CP132:CP163">BZ132+BI132</f>
        <v>9.172527964205816</v>
      </c>
      <c r="CQ132" s="20">
        <f aca="true" t="shared" si="259" ref="CQ132:CQ163">CA132+BJ132</f>
        <v>7.985012345679013</v>
      </c>
      <c r="CR132" s="20">
        <f aca="true" t="shared" si="260" ref="CR132:CR163">CB132+BK132</f>
        <v>10.08436873747495</v>
      </c>
      <c r="CS132" s="20">
        <f aca="true" t="shared" si="261" ref="CS132:CS163">CC132+BL132</f>
        <v>7.7258541560428355</v>
      </c>
      <c r="CU132" s="20">
        <f aca="true" t="shared" si="262" ref="CU132:CU180">AVERAGE(B132:P132)</f>
        <v>37.785833333333336</v>
      </c>
      <c r="CV132" s="20">
        <f aca="true" t="shared" si="263" ref="CV132:CV180">AVERAGE(R132:AF132)</f>
        <v>0.3283333333333333</v>
      </c>
      <c r="CW132" s="20">
        <f aca="true" t="shared" si="264" ref="CW132:CW179">AVERAGE(AH132:AV132)</f>
        <v>3.565134371237439</v>
      </c>
      <c r="CX132" s="20">
        <f aca="true" t="shared" si="265" ref="CX132:CX179">AVERAGE(AX132:BL132)</f>
        <v>4.6866666666666665</v>
      </c>
      <c r="CY132" s="20">
        <f aca="true" t="shared" si="266" ref="CY132:CY179">AVERAGE(BO132:CC132)</f>
        <v>3.724030691037458</v>
      </c>
      <c r="CZ132" s="20">
        <f aca="true" t="shared" si="267" ref="CZ132:CZ179">AVERAGE(CE132:CS132)</f>
        <v>8.410697357704123</v>
      </c>
      <c r="DA132" s="43">
        <f aca="true" t="shared" si="268" ref="DA132:DA179">CZ132-DB132</f>
        <v>3.880697357704123</v>
      </c>
      <c r="DB132" s="20">
        <v>4.53</v>
      </c>
      <c r="DC132" s="43">
        <f aca="true" t="shared" si="269" ref="DC132:DC179">DD132-DB132</f>
        <v>1.42</v>
      </c>
      <c r="DD132" s="31">
        <v>5.95</v>
      </c>
    </row>
    <row r="133" spans="1:108" ht="12.75">
      <c r="A133" s="41" t="s">
        <v>141</v>
      </c>
      <c r="B133" s="20">
        <v>44.01</v>
      </c>
      <c r="C133" s="20">
        <v>26.45</v>
      </c>
      <c r="D133" s="20">
        <v>38.04</v>
      </c>
      <c r="E133" s="20"/>
      <c r="F133" s="20">
        <v>28.87</v>
      </c>
      <c r="G133" s="20">
        <v>43.06</v>
      </c>
      <c r="H133" s="20"/>
      <c r="I133" s="42"/>
      <c r="J133" s="20">
        <v>43.59</v>
      </c>
      <c r="K133" s="20">
        <v>39.67</v>
      </c>
      <c r="L133" s="20">
        <v>44.3</v>
      </c>
      <c r="M133" s="43">
        <v>34.99</v>
      </c>
      <c r="N133" s="20">
        <v>27.15</v>
      </c>
      <c r="O133" s="20">
        <v>37.83</v>
      </c>
      <c r="P133" s="20">
        <v>18.33</v>
      </c>
      <c r="Q133" s="41"/>
      <c r="R133" s="22">
        <v>0.315</v>
      </c>
      <c r="S133" s="22">
        <v>0.262</v>
      </c>
      <c r="T133" s="22">
        <v>0.335</v>
      </c>
      <c r="U133" s="22"/>
      <c r="V133" s="22">
        <v>0.3</v>
      </c>
      <c r="W133" s="22">
        <v>0.355</v>
      </c>
      <c r="X133" s="22"/>
      <c r="Y133" s="22"/>
      <c r="Z133" s="22">
        <v>0.59</v>
      </c>
      <c r="AA133" s="22">
        <v>0.39</v>
      </c>
      <c r="AB133" s="22">
        <v>0.29</v>
      </c>
      <c r="AC133" s="22">
        <v>0.373</v>
      </c>
      <c r="AD133" s="22">
        <v>0.295</v>
      </c>
      <c r="AE133" s="22">
        <v>0.22</v>
      </c>
      <c r="AF133" s="22">
        <v>0.215</v>
      </c>
      <c r="AG133" s="20"/>
      <c r="AH133" s="20">
        <f t="shared" si="229"/>
        <v>2.8629856850715747</v>
      </c>
      <c r="AI133" s="20">
        <f t="shared" si="230"/>
        <v>3.962192816635161</v>
      </c>
      <c r="AJ133" s="20">
        <f t="shared" si="230"/>
        <v>3.52260778128286</v>
      </c>
      <c r="AK133" s="20"/>
      <c r="AL133" s="20">
        <f t="shared" si="231"/>
        <v>4.156563907170073</v>
      </c>
      <c r="AM133" s="20">
        <f t="shared" si="232"/>
        <v>3.297724105898746</v>
      </c>
      <c r="AN133" s="20"/>
      <c r="AO133" s="20"/>
      <c r="AP133" s="20">
        <f t="shared" si="233"/>
        <v>5.414085799495297</v>
      </c>
      <c r="AQ133" s="20">
        <f t="shared" si="234"/>
        <v>3.9324426518779934</v>
      </c>
      <c r="AR133" s="20">
        <f t="shared" si="235"/>
        <v>2.6185101580135437</v>
      </c>
      <c r="AS133" s="20">
        <f t="shared" si="236"/>
        <v>4.264075450128607</v>
      </c>
      <c r="AT133" s="20">
        <f t="shared" si="237"/>
        <v>4.346224677716391</v>
      </c>
      <c r="AU133" s="20">
        <f t="shared" si="238"/>
        <v>2.3261961406291305</v>
      </c>
      <c r="AV133" s="20">
        <f t="shared" si="239"/>
        <v>4.69176213857065</v>
      </c>
      <c r="AW133" s="20"/>
      <c r="AX133" s="20">
        <v>5.75</v>
      </c>
      <c r="AY133" s="20">
        <v>3.75</v>
      </c>
      <c r="AZ133" s="20">
        <v>6</v>
      </c>
      <c r="BA133" s="20"/>
      <c r="BB133" s="20">
        <v>4</v>
      </c>
      <c r="BC133" s="20">
        <v>5.63</v>
      </c>
      <c r="BD133" s="20"/>
      <c r="BE133" s="20"/>
      <c r="BF133" s="20">
        <v>3.73</v>
      </c>
      <c r="BG133" s="20">
        <v>4.5</v>
      </c>
      <c r="BH133" s="20">
        <v>5.71</v>
      </c>
      <c r="BI133" s="20">
        <v>5</v>
      </c>
      <c r="BJ133" s="20">
        <v>3.67</v>
      </c>
      <c r="BK133" s="20">
        <v>7.71</v>
      </c>
      <c r="BL133" s="20">
        <v>3</v>
      </c>
      <c r="BO133" s="20">
        <f t="shared" si="240"/>
        <v>3.0276073619631907</v>
      </c>
      <c r="BP133" s="20">
        <f t="shared" si="241"/>
        <v>4.11077504725898</v>
      </c>
      <c r="BQ133" s="20">
        <f t="shared" si="241"/>
        <v>3.7339642481598316</v>
      </c>
      <c r="BR133" s="20"/>
      <c r="BS133" s="20">
        <f t="shared" si="242"/>
        <v>4.322826463456876</v>
      </c>
      <c r="BT133" s="20">
        <f t="shared" si="243"/>
        <v>3.4833859730608454</v>
      </c>
      <c r="BU133" s="20"/>
      <c r="BV133" s="20"/>
      <c r="BW133" s="20">
        <f t="shared" si="244"/>
        <v>5.616031199816472</v>
      </c>
      <c r="BX133" s="20">
        <f t="shared" si="245"/>
        <v>4.109402571212502</v>
      </c>
      <c r="BY133" s="20">
        <f t="shared" si="246"/>
        <v>2.768027088036117</v>
      </c>
      <c r="BZ133" s="20">
        <f t="shared" si="247"/>
        <v>4.477279222635038</v>
      </c>
      <c r="CA133" s="20">
        <f t="shared" si="248"/>
        <v>4.505731123388582</v>
      </c>
      <c r="CB133" s="20">
        <f t="shared" si="249"/>
        <v>2.5055458630716365</v>
      </c>
      <c r="CC133" s="20">
        <f t="shared" si="250"/>
        <v>4.832515002727769</v>
      </c>
      <c r="CE133" s="20">
        <f t="shared" si="251"/>
        <v>8.777607361963192</v>
      </c>
      <c r="CF133" s="20">
        <f t="shared" si="252"/>
        <v>7.86077504725898</v>
      </c>
      <c r="CG133" s="20">
        <f t="shared" si="252"/>
        <v>9.733964248159833</v>
      </c>
      <c r="CH133" s="20"/>
      <c r="CI133" s="20">
        <f t="shared" si="253"/>
        <v>8.322826463456876</v>
      </c>
      <c r="CJ133" s="20">
        <f t="shared" si="254"/>
        <v>9.113385973060845</v>
      </c>
      <c r="CK133" s="20"/>
      <c r="CL133" s="20"/>
      <c r="CM133" s="20">
        <f t="shared" si="255"/>
        <v>9.346031199816473</v>
      </c>
      <c r="CN133" s="20">
        <f t="shared" si="256"/>
        <v>8.609402571212502</v>
      </c>
      <c r="CO133" s="20">
        <f t="shared" si="257"/>
        <v>8.478027088036118</v>
      </c>
      <c r="CP133" s="20">
        <f t="shared" si="258"/>
        <v>9.477279222635037</v>
      </c>
      <c r="CQ133" s="20">
        <f t="shared" si="259"/>
        <v>8.175731123388582</v>
      </c>
      <c r="CR133" s="20">
        <f t="shared" si="260"/>
        <v>10.215545863071636</v>
      </c>
      <c r="CS133" s="20">
        <f t="shared" si="261"/>
        <v>7.832515002727769</v>
      </c>
      <c r="CU133" s="20">
        <f t="shared" si="262"/>
        <v>35.524166666666666</v>
      </c>
      <c r="CV133" s="20">
        <f t="shared" si="263"/>
        <v>0.3283333333333333</v>
      </c>
      <c r="CW133" s="20">
        <f t="shared" si="264"/>
        <v>3.782947609374169</v>
      </c>
      <c r="CX133" s="20">
        <f t="shared" si="265"/>
        <v>4.870833333333334</v>
      </c>
      <c r="CY133" s="20">
        <f t="shared" si="266"/>
        <v>3.9577575970656533</v>
      </c>
      <c r="CZ133" s="20">
        <f t="shared" si="267"/>
        <v>8.828590930398986</v>
      </c>
      <c r="DA133" s="43">
        <f t="shared" si="268"/>
        <v>4.098590930398987</v>
      </c>
      <c r="DB133" s="20">
        <v>4.7299999999999995</v>
      </c>
      <c r="DC133" s="43">
        <f t="shared" si="269"/>
        <v>1.4700000000000006</v>
      </c>
      <c r="DD133" s="31">
        <v>6.2</v>
      </c>
    </row>
    <row r="134" spans="1:108" ht="12.75">
      <c r="A134" s="41" t="s">
        <v>142</v>
      </c>
      <c r="B134" s="20">
        <v>46.25</v>
      </c>
      <c r="C134" s="20">
        <v>28.35</v>
      </c>
      <c r="D134" s="20">
        <v>37.975</v>
      </c>
      <c r="E134" s="20"/>
      <c r="F134" s="20">
        <v>28.56</v>
      </c>
      <c r="G134" s="20">
        <v>42.39</v>
      </c>
      <c r="H134" s="20"/>
      <c r="I134" s="42"/>
      <c r="J134" s="20">
        <v>44.78</v>
      </c>
      <c r="K134" s="20">
        <v>39.62</v>
      </c>
      <c r="L134" s="20">
        <v>43.95</v>
      </c>
      <c r="M134" s="43">
        <v>34.71</v>
      </c>
      <c r="N134" s="20">
        <v>27.15</v>
      </c>
      <c r="O134" s="20">
        <v>37.95</v>
      </c>
      <c r="P134" s="20">
        <v>18.51</v>
      </c>
      <c r="Q134" s="41"/>
      <c r="R134" s="22">
        <v>0.315</v>
      </c>
      <c r="S134" s="22">
        <v>0.262</v>
      </c>
      <c r="T134" s="22">
        <v>0.335</v>
      </c>
      <c r="U134" s="22"/>
      <c r="V134" s="22">
        <v>0.3</v>
      </c>
      <c r="W134" s="22">
        <v>0.355</v>
      </c>
      <c r="X134" s="22"/>
      <c r="Y134" s="22"/>
      <c r="Z134" s="22">
        <v>0.59</v>
      </c>
      <c r="AA134" s="22">
        <v>0.39</v>
      </c>
      <c r="AB134" s="22">
        <v>0.29</v>
      </c>
      <c r="AC134" s="22">
        <v>0.373</v>
      </c>
      <c r="AD134" s="22">
        <v>0.305</v>
      </c>
      <c r="AE134" s="22">
        <v>0.22</v>
      </c>
      <c r="AF134" s="22">
        <v>0.215</v>
      </c>
      <c r="AG134" s="20"/>
      <c r="AH134" s="20">
        <f t="shared" si="229"/>
        <v>2.7243243243243245</v>
      </c>
      <c r="AI134" s="20">
        <f t="shared" si="230"/>
        <v>3.6966490299823636</v>
      </c>
      <c r="AJ134" s="20">
        <f t="shared" si="230"/>
        <v>3.528637261356155</v>
      </c>
      <c r="AK134" s="20"/>
      <c r="AL134" s="20">
        <f t="shared" si="231"/>
        <v>4.201680672268908</v>
      </c>
      <c r="AM134" s="20">
        <f t="shared" si="232"/>
        <v>3.3498466619485727</v>
      </c>
      <c r="AN134" s="20"/>
      <c r="AO134" s="20"/>
      <c r="AP134" s="20">
        <f t="shared" si="233"/>
        <v>5.270209915140688</v>
      </c>
      <c r="AQ134" s="20">
        <f t="shared" si="234"/>
        <v>3.937405350832913</v>
      </c>
      <c r="AR134" s="20">
        <f t="shared" si="235"/>
        <v>2.6393629124004545</v>
      </c>
      <c r="AS134" s="20">
        <f t="shared" si="236"/>
        <v>4.298473062518006</v>
      </c>
      <c r="AT134" s="20">
        <f t="shared" si="237"/>
        <v>4.4935543278084715</v>
      </c>
      <c r="AU134" s="20">
        <f t="shared" si="238"/>
        <v>2.3188405797101446</v>
      </c>
      <c r="AV134" s="20">
        <f t="shared" si="239"/>
        <v>4.646137223122636</v>
      </c>
      <c r="AW134" s="20"/>
      <c r="AX134" s="20">
        <v>6.45</v>
      </c>
      <c r="AY134" s="20">
        <v>3.75</v>
      </c>
      <c r="AZ134" s="20">
        <v>8</v>
      </c>
      <c r="BA134" s="20"/>
      <c r="BB134" s="20">
        <v>4</v>
      </c>
      <c r="BC134" s="20">
        <v>6.31</v>
      </c>
      <c r="BD134" s="20"/>
      <c r="BE134" s="20"/>
      <c r="BF134" s="20">
        <v>3.94</v>
      </c>
      <c r="BG134" s="20">
        <v>4.67</v>
      </c>
      <c r="BH134" s="20">
        <v>5.68</v>
      </c>
      <c r="BI134" s="20">
        <v>5</v>
      </c>
      <c r="BJ134" s="20">
        <v>4.28</v>
      </c>
      <c r="BK134" s="20">
        <v>7.83</v>
      </c>
      <c r="BL134" s="20">
        <v>3.17</v>
      </c>
      <c r="BO134" s="20">
        <f t="shared" si="240"/>
        <v>2.9000432432432435</v>
      </c>
      <c r="BP134" s="20">
        <f t="shared" si="241"/>
        <v>3.8352733686067024</v>
      </c>
      <c r="BQ134" s="20">
        <f t="shared" si="241"/>
        <v>3.810928242264648</v>
      </c>
      <c r="BR134" s="20"/>
      <c r="BS134" s="20">
        <f t="shared" si="242"/>
        <v>4.369747899159664</v>
      </c>
      <c r="BT134" s="20">
        <f t="shared" si="243"/>
        <v>3.5612219863175274</v>
      </c>
      <c r="BU134" s="20"/>
      <c r="BV134" s="20"/>
      <c r="BW134" s="20">
        <f t="shared" si="244"/>
        <v>5.477856185797232</v>
      </c>
      <c r="BX134" s="20">
        <f t="shared" si="245"/>
        <v>4.12128218071681</v>
      </c>
      <c r="BY134" s="20">
        <f t="shared" si="246"/>
        <v>2.7892787258248</v>
      </c>
      <c r="BZ134" s="20">
        <f t="shared" si="247"/>
        <v>4.513396715643907</v>
      </c>
      <c r="CA134" s="20">
        <f t="shared" si="248"/>
        <v>4.685878453038674</v>
      </c>
      <c r="CB134" s="20">
        <f t="shared" si="249"/>
        <v>2.500405797101449</v>
      </c>
      <c r="CC134" s="20">
        <f t="shared" si="250"/>
        <v>4.793419773095624</v>
      </c>
      <c r="CE134" s="20">
        <f t="shared" si="251"/>
        <v>9.350043243243244</v>
      </c>
      <c r="CF134" s="20">
        <f t="shared" si="252"/>
        <v>7.585273368606702</v>
      </c>
      <c r="CG134" s="20">
        <f t="shared" si="252"/>
        <v>11.810928242264648</v>
      </c>
      <c r="CH134" s="20"/>
      <c r="CI134" s="20">
        <f t="shared" si="253"/>
        <v>8.369747899159664</v>
      </c>
      <c r="CJ134" s="20">
        <f t="shared" si="254"/>
        <v>9.871221986317527</v>
      </c>
      <c r="CK134" s="20"/>
      <c r="CL134" s="20"/>
      <c r="CM134" s="20">
        <f t="shared" si="255"/>
        <v>9.417856185797232</v>
      </c>
      <c r="CN134" s="20">
        <f t="shared" si="256"/>
        <v>8.79128218071681</v>
      </c>
      <c r="CO134" s="20">
        <f t="shared" si="257"/>
        <v>8.4692787258248</v>
      </c>
      <c r="CP134" s="20">
        <f t="shared" si="258"/>
        <v>9.513396715643907</v>
      </c>
      <c r="CQ134" s="20">
        <f t="shared" si="259"/>
        <v>8.965878453038673</v>
      </c>
      <c r="CR134" s="20">
        <f t="shared" si="260"/>
        <v>10.330405797101449</v>
      </c>
      <c r="CS134" s="20">
        <f t="shared" si="261"/>
        <v>7.963419773095624</v>
      </c>
      <c r="CU134" s="20">
        <f t="shared" si="262"/>
        <v>35.84958333333332</v>
      </c>
      <c r="CV134" s="20">
        <f t="shared" si="263"/>
        <v>0.32916666666666666</v>
      </c>
      <c r="CW134" s="20">
        <f t="shared" si="264"/>
        <v>3.758760110117803</v>
      </c>
      <c r="CX134" s="20">
        <f t="shared" si="265"/>
        <v>5.256666666666667</v>
      </c>
      <c r="CY134" s="20">
        <f t="shared" si="266"/>
        <v>3.9465610475675237</v>
      </c>
      <c r="CZ134" s="20">
        <f t="shared" si="267"/>
        <v>9.20322771423419</v>
      </c>
      <c r="DA134" s="43">
        <f t="shared" si="268"/>
        <v>4.543227714234191</v>
      </c>
      <c r="DB134" s="20">
        <v>4.659999999999999</v>
      </c>
      <c r="DC134" s="43">
        <f t="shared" si="269"/>
        <v>1.5200000000000005</v>
      </c>
      <c r="DD134" s="31">
        <v>6.18</v>
      </c>
    </row>
    <row r="135" spans="1:108" ht="12.75">
      <c r="A135" s="41" t="s">
        <v>143</v>
      </c>
      <c r="B135" s="20">
        <v>44</v>
      </c>
      <c r="C135" s="20">
        <v>28.04</v>
      </c>
      <c r="D135" s="20">
        <v>38.6</v>
      </c>
      <c r="E135" s="20"/>
      <c r="F135" s="20">
        <v>29.3</v>
      </c>
      <c r="G135" s="20">
        <v>41.56</v>
      </c>
      <c r="H135" s="20"/>
      <c r="I135" s="42"/>
      <c r="J135" s="20">
        <v>43.92</v>
      </c>
      <c r="K135" s="20">
        <v>39.38</v>
      </c>
      <c r="L135" s="20">
        <v>44.84</v>
      </c>
      <c r="M135" s="43">
        <v>34.53</v>
      </c>
      <c r="N135" s="20">
        <v>27.16</v>
      </c>
      <c r="O135" s="20">
        <v>39.06</v>
      </c>
      <c r="P135" s="20">
        <v>18.46</v>
      </c>
      <c r="Q135" s="41"/>
      <c r="R135" s="22">
        <v>0.315</v>
      </c>
      <c r="S135" s="22">
        <v>0.262</v>
      </c>
      <c r="T135" s="22">
        <v>0.335</v>
      </c>
      <c r="U135" s="22"/>
      <c r="V135" s="22">
        <v>0.3</v>
      </c>
      <c r="W135" s="22">
        <v>0.355</v>
      </c>
      <c r="X135" s="22"/>
      <c r="Y135" s="22"/>
      <c r="Z135" s="22">
        <v>0.59</v>
      </c>
      <c r="AA135" s="22">
        <v>0.39</v>
      </c>
      <c r="AB135" s="22">
        <v>0.29</v>
      </c>
      <c r="AC135" s="22">
        <v>0.373</v>
      </c>
      <c r="AD135" s="22">
        <v>0.305</v>
      </c>
      <c r="AE135" s="22">
        <v>0.22</v>
      </c>
      <c r="AF135" s="22">
        <v>0.215</v>
      </c>
      <c r="AG135" s="20"/>
      <c r="AH135" s="20">
        <f t="shared" si="229"/>
        <v>2.8636363636363638</v>
      </c>
      <c r="AI135" s="20">
        <f t="shared" si="230"/>
        <v>3.7375178316690447</v>
      </c>
      <c r="AJ135" s="20">
        <f t="shared" si="230"/>
        <v>3.471502590673575</v>
      </c>
      <c r="AK135" s="20"/>
      <c r="AL135" s="20">
        <f t="shared" si="231"/>
        <v>4.09556313993174</v>
      </c>
      <c r="AM135" s="20">
        <f t="shared" si="232"/>
        <v>3.4167468719923</v>
      </c>
      <c r="AN135" s="20"/>
      <c r="AO135" s="20"/>
      <c r="AP135" s="20">
        <f t="shared" si="233"/>
        <v>5.373406193078324</v>
      </c>
      <c r="AQ135" s="20">
        <f t="shared" si="234"/>
        <v>3.961401726764855</v>
      </c>
      <c r="AR135" s="20">
        <f t="shared" si="235"/>
        <v>2.586975914362176</v>
      </c>
      <c r="AS135" s="20">
        <f t="shared" si="236"/>
        <v>4.320880393860411</v>
      </c>
      <c r="AT135" s="20">
        <f t="shared" si="237"/>
        <v>4.491899852724595</v>
      </c>
      <c r="AU135" s="20">
        <f t="shared" si="238"/>
        <v>2.252944188428059</v>
      </c>
      <c r="AV135" s="20">
        <f t="shared" si="239"/>
        <v>4.658721560130011</v>
      </c>
      <c r="AW135" s="20"/>
      <c r="AX135" s="20">
        <v>7.45</v>
      </c>
      <c r="AY135" s="20">
        <v>3.75</v>
      </c>
      <c r="AZ135" s="20">
        <v>8.4</v>
      </c>
      <c r="BA135" s="20"/>
      <c r="BB135" s="20">
        <v>4.33</v>
      </c>
      <c r="BC135" s="20">
        <v>6.35</v>
      </c>
      <c r="BD135" s="20"/>
      <c r="BE135" s="20"/>
      <c r="BF135" s="20">
        <v>3.92</v>
      </c>
      <c r="BG135" s="20">
        <v>4.67</v>
      </c>
      <c r="BH135" s="20">
        <v>5.56</v>
      </c>
      <c r="BI135" s="20">
        <v>5</v>
      </c>
      <c r="BJ135" s="20">
        <v>4.37</v>
      </c>
      <c r="BK135" s="20">
        <v>8.23</v>
      </c>
      <c r="BL135" s="20">
        <v>3.33</v>
      </c>
      <c r="BO135" s="20">
        <f t="shared" si="240"/>
        <v>3.076977272727273</v>
      </c>
      <c r="BP135" s="20">
        <f t="shared" si="241"/>
        <v>3.8776747503566344</v>
      </c>
      <c r="BQ135" s="20">
        <f t="shared" si="241"/>
        <v>3.7631088082901556</v>
      </c>
      <c r="BR135" s="20"/>
      <c r="BS135" s="20">
        <f t="shared" si="242"/>
        <v>4.2729010238907845</v>
      </c>
      <c r="BT135" s="20">
        <f t="shared" si="243"/>
        <v>3.6337102983638108</v>
      </c>
      <c r="BU135" s="20"/>
      <c r="BV135" s="20"/>
      <c r="BW135" s="20">
        <f t="shared" si="244"/>
        <v>5.5840437158469935</v>
      </c>
      <c r="BX135" s="20">
        <f t="shared" si="245"/>
        <v>4.146399187404773</v>
      </c>
      <c r="BY135" s="20">
        <f t="shared" si="246"/>
        <v>2.730811775200713</v>
      </c>
      <c r="BZ135" s="20">
        <f t="shared" si="247"/>
        <v>4.5369244135534315</v>
      </c>
      <c r="CA135" s="20">
        <f t="shared" si="248"/>
        <v>4.68819587628866</v>
      </c>
      <c r="CB135" s="20">
        <f t="shared" si="249"/>
        <v>2.4383614951356885</v>
      </c>
      <c r="CC135" s="20">
        <f t="shared" si="250"/>
        <v>4.813856988082341</v>
      </c>
      <c r="CE135" s="20">
        <f t="shared" si="251"/>
        <v>10.526977272727272</v>
      </c>
      <c r="CF135" s="20">
        <f t="shared" si="252"/>
        <v>7.6276747503566344</v>
      </c>
      <c r="CG135" s="20">
        <f t="shared" si="252"/>
        <v>12.163108808290156</v>
      </c>
      <c r="CH135" s="20"/>
      <c r="CI135" s="20">
        <f t="shared" si="253"/>
        <v>8.602901023890784</v>
      </c>
      <c r="CJ135" s="20">
        <f t="shared" si="254"/>
        <v>9.98371029836381</v>
      </c>
      <c r="CK135" s="20"/>
      <c r="CL135" s="20"/>
      <c r="CM135" s="20">
        <f t="shared" si="255"/>
        <v>9.504043715846993</v>
      </c>
      <c r="CN135" s="20">
        <f t="shared" si="256"/>
        <v>8.816399187404773</v>
      </c>
      <c r="CO135" s="20">
        <f t="shared" si="257"/>
        <v>8.290811775200712</v>
      </c>
      <c r="CP135" s="20">
        <f t="shared" si="258"/>
        <v>9.536924413553432</v>
      </c>
      <c r="CQ135" s="20">
        <f t="shared" si="259"/>
        <v>9.05819587628866</v>
      </c>
      <c r="CR135" s="20">
        <f t="shared" si="260"/>
        <v>10.668361495135688</v>
      </c>
      <c r="CS135" s="20">
        <f t="shared" si="261"/>
        <v>8.14385698808234</v>
      </c>
      <c r="CU135" s="20">
        <f t="shared" si="262"/>
        <v>35.7375</v>
      </c>
      <c r="CV135" s="20">
        <f t="shared" si="263"/>
        <v>0.32916666666666666</v>
      </c>
      <c r="CW135" s="20">
        <f t="shared" si="264"/>
        <v>3.769266385604288</v>
      </c>
      <c r="CX135" s="20">
        <f t="shared" si="265"/>
        <v>5.446666666666666</v>
      </c>
      <c r="CY135" s="20">
        <f t="shared" si="266"/>
        <v>3.9635804670951047</v>
      </c>
      <c r="CZ135" s="20">
        <f t="shared" si="267"/>
        <v>9.410247133761771</v>
      </c>
      <c r="DA135" s="43">
        <f t="shared" si="268"/>
        <v>4.900247133761771</v>
      </c>
      <c r="DB135" s="20">
        <v>4.510000000000001</v>
      </c>
      <c r="DC135" s="43">
        <f t="shared" si="269"/>
        <v>1.5199999999999996</v>
      </c>
      <c r="DD135" s="31">
        <v>6.03</v>
      </c>
    </row>
    <row r="136" spans="1:108" ht="12.75">
      <c r="A136" s="52">
        <v>38718</v>
      </c>
      <c r="B136" s="20">
        <v>44.29</v>
      </c>
      <c r="C136" s="20">
        <v>29.66</v>
      </c>
      <c r="D136" s="20">
        <v>37.765</v>
      </c>
      <c r="E136" s="20"/>
      <c r="F136" s="20">
        <v>31.66</v>
      </c>
      <c r="G136" s="20">
        <v>41.79</v>
      </c>
      <c r="H136" s="20"/>
      <c r="I136" s="42"/>
      <c r="J136" s="20">
        <v>43.62</v>
      </c>
      <c r="K136" s="20">
        <v>40.17</v>
      </c>
      <c r="L136" s="20">
        <v>48.05</v>
      </c>
      <c r="M136" s="43">
        <v>34.8</v>
      </c>
      <c r="N136" s="20">
        <v>27.36</v>
      </c>
      <c r="O136" s="20">
        <v>41.51</v>
      </c>
      <c r="P136" s="20">
        <v>19.42</v>
      </c>
      <c r="Q136" s="41"/>
      <c r="R136" s="22">
        <v>0.315</v>
      </c>
      <c r="S136" s="22">
        <v>0.287</v>
      </c>
      <c r="T136" s="22">
        <v>0.335</v>
      </c>
      <c r="U136" s="22"/>
      <c r="V136" s="22">
        <v>0.3</v>
      </c>
      <c r="W136" s="22">
        <v>0.355</v>
      </c>
      <c r="X136" s="22"/>
      <c r="Y136" s="22"/>
      <c r="Z136" s="22">
        <v>0.605</v>
      </c>
      <c r="AA136" s="22">
        <v>0.39</v>
      </c>
      <c r="AB136" s="22">
        <v>0.29</v>
      </c>
      <c r="AC136" s="22">
        <v>0.373</v>
      </c>
      <c r="AD136" s="22">
        <v>0.305</v>
      </c>
      <c r="AE136" s="22">
        <v>0.22</v>
      </c>
      <c r="AF136" s="22">
        <v>0.215</v>
      </c>
      <c r="AG136" s="20"/>
      <c r="AH136" s="20">
        <f t="shared" si="229"/>
        <v>2.8448859787762477</v>
      </c>
      <c r="AI136" s="20">
        <f t="shared" si="230"/>
        <v>3.870532703978422</v>
      </c>
      <c r="AJ136" s="20">
        <f t="shared" si="230"/>
        <v>3.5482589699457168</v>
      </c>
      <c r="AK136" s="20"/>
      <c r="AL136" s="20">
        <f t="shared" si="231"/>
        <v>3.790271636133923</v>
      </c>
      <c r="AM136" s="20">
        <f t="shared" si="232"/>
        <v>3.397942091409428</v>
      </c>
      <c r="AN136" s="20"/>
      <c r="AO136" s="20"/>
      <c r="AP136" s="20">
        <f t="shared" si="233"/>
        <v>5.547913801008712</v>
      </c>
      <c r="AQ136" s="20">
        <f t="shared" si="234"/>
        <v>3.883495145631068</v>
      </c>
      <c r="AR136" s="20">
        <f t="shared" si="235"/>
        <v>2.4141519250780434</v>
      </c>
      <c r="AS136" s="20">
        <f t="shared" si="236"/>
        <v>4.287356321839081</v>
      </c>
      <c r="AT136" s="20">
        <f t="shared" si="237"/>
        <v>4.45906432748538</v>
      </c>
      <c r="AU136" s="20">
        <f t="shared" si="238"/>
        <v>2.1199710913033005</v>
      </c>
      <c r="AV136" s="20">
        <f t="shared" si="239"/>
        <v>4.42842430484037</v>
      </c>
      <c r="AW136" s="20"/>
      <c r="AX136" s="20">
        <v>7.45</v>
      </c>
      <c r="AY136" s="20">
        <v>3.75</v>
      </c>
      <c r="AZ136" s="20">
        <v>8.4</v>
      </c>
      <c r="BA136" s="20"/>
      <c r="BB136" s="20">
        <v>4.33</v>
      </c>
      <c r="BC136" s="20">
        <v>7.08</v>
      </c>
      <c r="BD136" s="20"/>
      <c r="BE136" s="20"/>
      <c r="BF136" s="20">
        <v>3.92</v>
      </c>
      <c r="BG136" s="20">
        <v>4.67</v>
      </c>
      <c r="BH136" s="20">
        <v>5.97</v>
      </c>
      <c r="BI136" s="20">
        <v>5</v>
      </c>
      <c r="BJ136" s="20">
        <v>4.37</v>
      </c>
      <c r="BK136" s="20">
        <v>8.09</v>
      </c>
      <c r="BL136" s="20">
        <v>3.33</v>
      </c>
      <c r="BO136" s="20">
        <f t="shared" si="240"/>
        <v>3.0568299841950783</v>
      </c>
      <c r="BP136" s="20">
        <f t="shared" si="241"/>
        <v>4.015677680377613</v>
      </c>
      <c r="BQ136" s="20">
        <f t="shared" si="241"/>
        <v>3.8463127234211574</v>
      </c>
      <c r="BR136" s="20"/>
      <c r="BS136" s="20">
        <f t="shared" si="242"/>
        <v>3.9543903979785213</v>
      </c>
      <c r="BT136" s="20">
        <f t="shared" si="243"/>
        <v>3.6385163914812155</v>
      </c>
      <c r="BU136" s="20"/>
      <c r="BV136" s="20"/>
      <c r="BW136" s="20">
        <f t="shared" si="244"/>
        <v>5.765392022008253</v>
      </c>
      <c r="BX136" s="20">
        <f t="shared" si="245"/>
        <v>4.064854368932039</v>
      </c>
      <c r="BY136" s="20">
        <f t="shared" si="246"/>
        <v>2.5582767950052028</v>
      </c>
      <c r="BZ136" s="20">
        <f t="shared" si="247"/>
        <v>4.501724137931035</v>
      </c>
      <c r="CA136" s="20">
        <f t="shared" si="248"/>
        <v>4.653925438596492</v>
      </c>
      <c r="CB136" s="20">
        <f t="shared" si="249"/>
        <v>2.2914767525897375</v>
      </c>
      <c r="CC136" s="20">
        <f t="shared" si="250"/>
        <v>4.575890834191555</v>
      </c>
      <c r="CE136" s="20">
        <f t="shared" si="251"/>
        <v>10.506829984195079</v>
      </c>
      <c r="CF136" s="20">
        <f t="shared" si="252"/>
        <v>7.765677680377613</v>
      </c>
      <c r="CG136" s="20">
        <f t="shared" si="252"/>
        <v>12.246312723421157</v>
      </c>
      <c r="CH136" s="20"/>
      <c r="CI136" s="20">
        <f t="shared" si="253"/>
        <v>8.284390397978521</v>
      </c>
      <c r="CJ136" s="20">
        <f t="shared" si="254"/>
        <v>10.718516391481216</v>
      </c>
      <c r="CK136" s="20"/>
      <c r="CL136" s="20"/>
      <c r="CM136" s="20">
        <f t="shared" si="255"/>
        <v>9.685392022008253</v>
      </c>
      <c r="CN136" s="20">
        <f t="shared" si="256"/>
        <v>8.734854368932039</v>
      </c>
      <c r="CO136" s="20">
        <f t="shared" si="257"/>
        <v>8.528276795005203</v>
      </c>
      <c r="CP136" s="20">
        <f t="shared" si="258"/>
        <v>9.501724137931035</v>
      </c>
      <c r="CQ136" s="20">
        <f t="shared" si="259"/>
        <v>9.023925438596493</v>
      </c>
      <c r="CR136" s="20">
        <f t="shared" si="260"/>
        <v>10.381476752589737</v>
      </c>
      <c r="CS136" s="20">
        <f t="shared" si="261"/>
        <v>7.905890834191555</v>
      </c>
      <c r="CU136" s="20">
        <f t="shared" si="262"/>
        <v>36.67458333333334</v>
      </c>
      <c r="CV136" s="20">
        <f t="shared" si="263"/>
        <v>0.3325</v>
      </c>
      <c r="CW136" s="20">
        <f t="shared" si="264"/>
        <v>3.7160223581191407</v>
      </c>
      <c r="CX136" s="20">
        <f t="shared" si="265"/>
        <v>5.53</v>
      </c>
      <c r="CY136" s="20">
        <f t="shared" si="266"/>
        <v>3.9102722938923247</v>
      </c>
      <c r="CZ136" s="20">
        <f t="shared" si="267"/>
        <v>9.440272293892324</v>
      </c>
      <c r="DA136" s="43">
        <f t="shared" si="268"/>
        <v>4.750272293892324</v>
      </c>
      <c r="DB136" s="20">
        <v>4.69</v>
      </c>
      <c r="DC136" s="43">
        <f t="shared" si="269"/>
        <v>1.46</v>
      </c>
      <c r="DD136" s="31">
        <v>6.15</v>
      </c>
    </row>
    <row r="137" spans="1:108" ht="12.75">
      <c r="A137" s="52">
        <v>38749</v>
      </c>
      <c r="B137" s="20">
        <v>46.67</v>
      </c>
      <c r="C137" s="20">
        <v>33.1</v>
      </c>
      <c r="D137" s="20">
        <v>37.55</v>
      </c>
      <c r="E137" s="20"/>
      <c r="F137" s="20">
        <v>32.94</v>
      </c>
      <c r="G137" s="20">
        <v>41.93</v>
      </c>
      <c r="H137" s="20"/>
      <c r="I137" s="42"/>
      <c r="J137" s="20">
        <v>44.38</v>
      </c>
      <c r="K137" s="20">
        <v>40.78</v>
      </c>
      <c r="L137" s="20">
        <v>47.84</v>
      </c>
      <c r="M137" s="43">
        <v>34.03</v>
      </c>
      <c r="N137" s="20">
        <v>26.36</v>
      </c>
      <c r="O137" s="20">
        <v>40.87</v>
      </c>
      <c r="P137" s="20">
        <v>18.56</v>
      </c>
      <c r="Q137" s="41"/>
      <c r="R137" s="22">
        <v>0.363</v>
      </c>
      <c r="S137" s="22">
        <v>0.287</v>
      </c>
      <c r="T137" s="22">
        <v>0.345</v>
      </c>
      <c r="U137" s="22"/>
      <c r="V137" s="22">
        <v>0.3</v>
      </c>
      <c r="W137" s="22">
        <v>0.355</v>
      </c>
      <c r="X137" s="22"/>
      <c r="Y137" s="22"/>
      <c r="Z137" s="22">
        <v>0.605</v>
      </c>
      <c r="AA137" s="22">
        <v>0.39</v>
      </c>
      <c r="AB137" s="22">
        <v>0.29</v>
      </c>
      <c r="AC137" s="22">
        <v>0.373</v>
      </c>
      <c r="AD137" s="22">
        <v>0.305</v>
      </c>
      <c r="AE137" s="22">
        <v>0.23</v>
      </c>
      <c r="AF137" s="22">
        <v>0.215</v>
      </c>
      <c r="AG137" s="20"/>
      <c r="AH137" s="20">
        <f t="shared" si="229"/>
        <v>3.1112063424041136</v>
      </c>
      <c r="AI137" s="20">
        <f t="shared" si="230"/>
        <v>3.4682779456193353</v>
      </c>
      <c r="AJ137" s="20">
        <f t="shared" si="230"/>
        <v>3.675099866844208</v>
      </c>
      <c r="AK137" s="20"/>
      <c r="AL137" s="20">
        <f t="shared" si="231"/>
        <v>3.642987249544627</v>
      </c>
      <c r="AM137" s="20">
        <f t="shared" si="232"/>
        <v>3.3865967088003814</v>
      </c>
      <c r="AN137" s="20"/>
      <c r="AO137" s="20"/>
      <c r="AP137" s="20">
        <f t="shared" si="233"/>
        <v>5.4529067147363675</v>
      </c>
      <c r="AQ137" s="20">
        <f t="shared" si="234"/>
        <v>3.8254046101029915</v>
      </c>
      <c r="AR137" s="20">
        <f t="shared" si="235"/>
        <v>2.424749163879598</v>
      </c>
      <c r="AS137" s="20">
        <f t="shared" si="236"/>
        <v>4.384366735233617</v>
      </c>
      <c r="AT137" s="20">
        <f t="shared" si="237"/>
        <v>4.628224582701062</v>
      </c>
      <c r="AU137" s="20">
        <f t="shared" si="238"/>
        <v>2.251039882554441</v>
      </c>
      <c r="AV137" s="20">
        <f t="shared" si="239"/>
        <v>4.633620689655173</v>
      </c>
      <c r="AW137" s="20"/>
      <c r="AX137" s="20">
        <v>7.33</v>
      </c>
      <c r="AY137" s="20">
        <v>6.93</v>
      </c>
      <c r="AZ137" s="20">
        <v>11.27</v>
      </c>
      <c r="BA137" s="20"/>
      <c r="BB137" s="20">
        <v>4.33</v>
      </c>
      <c r="BC137" s="20">
        <v>7.2</v>
      </c>
      <c r="BD137" s="20"/>
      <c r="BE137" s="20"/>
      <c r="BF137" s="20">
        <v>3.5</v>
      </c>
      <c r="BG137" s="20">
        <v>4.5</v>
      </c>
      <c r="BH137" s="20">
        <v>6.04</v>
      </c>
      <c r="BI137" s="20">
        <v>4.67</v>
      </c>
      <c r="BJ137" s="20">
        <v>3</v>
      </c>
      <c r="BK137" s="20">
        <v>7.52</v>
      </c>
      <c r="BL137" s="20">
        <v>3.8</v>
      </c>
      <c r="BO137" s="20">
        <f t="shared" si="240"/>
        <v>3.339257767302335</v>
      </c>
      <c r="BP137" s="20">
        <f t="shared" si="241"/>
        <v>3.708629607250755</v>
      </c>
      <c r="BQ137" s="20">
        <f t="shared" si="241"/>
        <v>4.08928362183755</v>
      </c>
      <c r="BR137" s="20"/>
      <c r="BS137" s="20">
        <f t="shared" si="242"/>
        <v>3.800728597449909</v>
      </c>
      <c r="BT137" s="20">
        <f t="shared" si="243"/>
        <v>3.630431671834009</v>
      </c>
      <c r="BU137" s="20"/>
      <c r="BV137" s="20"/>
      <c r="BW137" s="20">
        <f t="shared" si="244"/>
        <v>5.64375844975214</v>
      </c>
      <c r="BX137" s="20">
        <f t="shared" si="245"/>
        <v>3.997547817557626</v>
      </c>
      <c r="BY137" s="20">
        <f t="shared" si="246"/>
        <v>2.5712040133779257</v>
      </c>
      <c r="BZ137" s="20">
        <f t="shared" si="247"/>
        <v>4.589116661769027</v>
      </c>
      <c r="CA137" s="20">
        <f t="shared" si="248"/>
        <v>4.767071320182094</v>
      </c>
      <c r="CB137" s="20">
        <f t="shared" si="249"/>
        <v>2.420318081722535</v>
      </c>
      <c r="CC137" s="20">
        <f t="shared" si="250"/>
        <v>4.809698275862069</v>
      </c>
      <c r="CE137" s="20">
        <f t="shared" si="251"/>
        <v>10.669257767302335</v>
      </c>
      <c r="CF137" s="20">
        <f t="shared" si="252"/>
        <v>10.638629607250754</v>
      </c>
      <c r="CG137" s="20">
        <f t="shared" si="252"/>
        <v>15.35928362183755</v>
      </c>
      <c r="CH137" s="20"/>
      <c r="CI137" s="20">
        <f t="shared" si="253"/>
        <v>8.13072859744991</v>
      </c>
      <c r="CJ137" s="20">
        <f t="shared" si="254"/>
        <v>10.83043167183401</v>
      </c>
      <c r="CK137" s="20"/>
      <c r="CL137" s="20"/>
      <c r="CM137" s="20">
        <f t="shared" si="255"/>
        <v>9.14375844975214</v>
      </c>
      <c r="CN137" s="20">
        <f t="shared" si="256"/>
        <v>8.497547817557626</v>
      </c>
      <c r="CO137" s="20">
        <f t="shared" si="257"/>
        <v>8.611204013377925</v>
      </c>
      <c r="CP137" s="20">
        <f t="shared" si="258"/>
        <v>9.259116661769028</v>
      </c>
      <c r="CQ137" s="20">
        <f t="shared" si="259"/>
        <v>7.767071320182094</v>
      </c>
      <c r="CR137" s="20">
        <f t="shared" si="260"/>
        <v>9.940318081722534</v>
      </c>
      <c r="CS137" s="20">
        <f t="shared" si="261"/>
        <v>8.609698275862069</v>
      </c>
      <c r="CU137" s="20">
        <f t="shared" si="262"/>
        <v>37.08416666666667</v>
      </c>
      <c r="CV137" s="20">
        <f t="shared" si="263"/>
        <v>0.33816666666666667</v>
      </c>
      <c r="CW137" s="20">
        <f t="shared" si="264"/>
        <v>3.740373374339661</v>
      </c>
      <c r="CX137" s="20">
        <f t="shared" si="265"/>
        <v>5.840833333333333</v>
      </c>
      <c r="CY137" s="20">
        <f t="shared" si="266"/>
        <v>3.947253823824832</v>
      </c>
      <c r="CZ137" s="20">
        <f t="shared" si="267"/>
        <v>9.788087157158166</v>
      </c>
      <c r="DA137" s="43">
        <f t="shared" si="268"/>
        <v>5.278087157158167</v>
      </c>
      <c r="DB137" s="20">
        <v>4.51</v>
      </c>
      <c r="DC137" s="43">
        <f t="shared" si="269"/>
        <v>1.5300000000000002</v>
      </c>
      <c r="DD137" s="31">
        <v>6.04</v>
      </c>
    </row>
    <row r="138" spans="1:108" ht="12.75">
      <c r="A138" s="52">
        <v>38777</v>
      </c>
      <c r="B138" s="20">
        <v>46.6</v>
      </c>
      <c r="C138" s="20">
        <v>31.47</v>
      </c>
      <c r="D138" s="20">
        <v>34.515</v>
      </c>
      <c r="E138" s="20"/>
      <c r="F138" s="20">
        <v>32.52</v>
      </c>
      <c r="G138" s="20">
        <v>40.14</v>
      </c>
      <c r="H138" s="20"/>
      <c r="I138" s="42"/>
      <c r="J138" s="20">
        <v>43.98</v>
      </c>
      <c r="K138" s="20">
        <v>39.24</v>
      </c>
      <c r="L138" s="20">
        <v>46.46</v>
      </c>
      <c r="M138" s="43">
        <v>32.77</v>
      </c>
      <c r="N138" s="20">
        <v>26.38</v>
      </c>
      <c r="O138" s="20">
        <v>39.99</v>
      </c>
      <c r="P138" s="20">
        <v>18.15</v>
      </c>
      <c r="Q138" s="41"/>
      <c r="R138" s="22">
        <v>0.363</v>
      </c>
      <c r="S138" s="22">
        <v>0.287</v>
      </c>
      <c r="T138" s="22">
        <v>0.345</v>
      </c>
      <c r="U138" s="22"/>
      <c r="V138" s="22">
        <v>0.3</v>
      </c>
      <c r="W138" s="22">
        <v>0.375</v>
      </c>
      <c r="X138" s="22"/>
      <c r="Y138" s="22"/>
      <c r="Z138" s="22">
        <v>0.605</v>
      </c>
      <c r="AA138" s="22">
        <v>0.42</v>
      </c>
      <c r="AB138" s="22">
        <v>0.3</v>
      </c>
      <c r="AC138" s="22">
        <v>0.373</v>
      </c>
      <c r="AD138" s="22">
        <v>0.305</v>
      </c>
      <c r="AE138" s="22">
        <v>0.23</v>
      </c>
      <c r="AF138" s="22">
        <v>0.215</v>
      </c>
      <c r="AG138" s="20"/>
      <c r="AH138" s="20">
        <f t="shared" si="229"/>
        <v>3.1158798283261797</v>
      </c>
      <c r="AI138" s="20">
        <f t="shared" si="230"/>
        <v>3.647918652685097</v>
      </c>
      <c r="AJ138" s="20">
        <f t="shared" si="230"/>
        <v>3.998261625380269</v>
      </c>
      <c r="AK138" s="20"/>
      <c r="AL138" s="20">
        <f t="shared" si="231"/>
        <v>3.6900369003690034</v>
      </c>
      <c r="AM138" s="20">
        <f t="shared" si="232"/>
        <v>3.7369207772795217</v>
      </c>
      <c r="AN138" s="20"/>
      <c r="AO138" s="20"/>
      <c r="AP138" s="20">
        <f t="shared" si="233"/>
        <v>5.502501136880401</v>
      </c>
      <c r="AQ138" s="20">
        <f t="shared" si="234"/>
        <v>4.281345565749235</v>
      </c>
      <c r="AR138" s="20">
        <f t="shared" si="235"/>
        <v>2.582866982350409</v>
      </c>
      <c r="AS138" s="20">
        <f t="shared" si="236"/>
        <v>4.552944766554775</v>
      </c>
      <c r="AT138" s="20">
        <f t="shared" si="237"/>
        <v>4.624715693707354</v>
      </c>
      <c r="AU138" s="20">
        <f t="shared" si="238"/>
        <v>2.3005751437859465</v>
      </c>
      <c r="AV138" s="20">
        <f t="shared" si="239"/>
        <v>4.7382920110192845</v>
      </c>
      <c r="AW138" s="20"/>
      <c r="AX138" s="20">
        <v>11.5</v>
      </c>
      <c r="AY138" s="20">
        <v>6.93</v>
      </c>
      <c r="AZ138" s="20">
        <v>10.29</v>
      </c>
      <c r="BA138" s="20"/>
      <c r="BB138" s="20">
        <v>4.67</v>
      </c>
      <c r="BC138" s="20">
        <v>6.57</v>
      </c>
      <c r="BD138" s="20"/>
      <c r="BE138" s="20"/>
      <c r="BF138" s="20">
        <v>3.5</v>
      </c>
      <c r="BG138" s="20">
        <v>4.5</v>
      </c>
      <c r="BH138" s="20">
        <v>6.04</v>
      </c>
      <c r="BI138" s="20">
        <v>4.67</v>
      </c>
      <c r="BJ138" s="20">
        <v>3</v>
      </c>
      <c r="BK138" s="20">
        <v>7.56</v>
      </c>
      <c r="BL138" s="20">
        <v>3.8</v>
      </c>
      <c r="BO138" s="20">
        <f t="shared" si="240"/>
        <v>3.4742060085836903</v>
      </c>
      <c r="BP138" s="20">
        <f t="shared" si="241"/>
        <v>3.900719415316174</v>
      </c>
      <c r="BQ138" s="20">
        <f t="shared" si="241"/>
        <v>4.409682746631899</v>
      </c>
      <c r="BR138" s="20"/>
      <c r="BS138" s="20">
        <f t="shared" si="242"/>
        <v>3.862361623616236</v>
      </c>
      <c r="BT138" s="20">
        <f t="shared" si="243"/>
        <v>3.9824364723467864</v>
      </c>
      <c r="BU138" s="20"/>
      <c r="BV138" s="20"/>
      <c r="BW138" s="20">
        <f t="shared" si="244"/>
        <v>5.695088676671214</v>
      </c>
      <c r="BX138" s="20">
        <f t="shared" si="245"/>
        <v>4.47400611620795</v>
      </c>
      <c r="BY138" s="20">
        <f t="shared" si="246"/>
        <v>2.738872148084374</v>
      </c>
      <c r="BZ138" s="20">
        <f t="shared" si="247"/>
        <v>4.765567287152884</v>
      </c>
      <c r="CA138" s="20">
        <f t="shared" si="248"/>
        <v>4.763457164518575</v>
      </c>
      <c r="CB138" s="20">
        <f t="shared" si="249"/>
        <v>2.474498624656164</v>
      </c>
      <c r="CC138" s="20">
        <f t="shared" si="250"/>
        <v>4.918347107438017</v>
      </c>
      <c r="CE138" s="20">
        <f t="shared" si="251"/>
        <v>14.97420600858369</v>
      </c>
      <c r="CF138" s="20">
        <f t="shared" si="252"/>
        <v>10.830719415316175</v>
      </c>
      <c r="CG138" s="20">
        <f t="shared" si="252"/>
        <v>14.699682746631897</v>
      </c>
      <c r="CH138" s="20"/>
      <c r="CI138" s="20">
        <f t="shared" si="253"/>
        <v>8.532361623616236</v>
      </c>
      <c r="CJ138" s="20">
        <f t="shared" si="254"/>
        <v>10.552436472346788</v>
      </c>
      <c r="CK138" s="20"/>
      <c r="CL138" s="20"/>
      <c r="CM138" s="20">
        <f t="shared" si="255"/>
        <v>9.195088676671215</v>
      </c>
      <c r="CN138" s="20">
        <f t="shared" si="256"/>
        <v>8.97400611620795</v>
      </c>
      <c r="CO138" s="20">
        <f t="shared" si="257"/>
        <v>8.778872148084375</v>
      </c>
      <c r="CP138" s="20">
        <f t="shared" si="258"/>
        <v>9.435567287152884</v>
      </c>
      <c r="CQ138" s="20">
        <f t="shared" si="259"/>
        <v>7.763457164518575</v>
      </c>
      <c r="CR138" s="20">
        <f t="shared" si="260"/>
        <v>10.034498624656164</v>
      </c>
      <c r="CS138" s="20">
        <f t="shared" si="261"/>
        <v>8.718347107438017</v>
      </c>
      <c r="CU138" s="20">
        <f t="shared" si="262"/>
        <v>36.01791666666666</v>
      </c>
      <c r="CV138" s="20">
        <f t="shared" si="263"/>
        <v>0.3431666666666666</v>
      </c>
      <c r="CW138" s="20">
        <f t="shared" si="264"/>
        <v>3.8976882570072893</v>
      </c>
      <c r="CX138" s="20">
        <f t="shared" si="265"/>
        <v>6.085833333333333</v>
      </c>
      <c r="CY138" s="20">
        <f t="shared" si="266"/>
        <v>4.121603615935331</v>
      </c>
      <c r="CZ138" s="20">
        <f t="shared" si="267"/>
        <v>10.207436949268663</v>
      </c>
      <c r="DA138" s="43">
        <f t="shared" si="268"/>
        <v>5.307436949268663</v>
      </c>
      <c r="DB138" s="20">
        <v>4.9</v>
      </c>
      <c r="DC138" s="43">
        <f t="shared" si="269"/>
        <v>1.5099999999999998</v>
      </c>
      <c r="DD138" s="31">
        <v>6.41</v>
      </c>
    </row>
    <row r="139" spans="1:108" ht="12.75">
      <c r="A139" s="52">
        <v>38808</v>
      </c>
      <c r="B139" s="20">
        <v>46.77</v>
      </c>
      <c r="C139" s="20">
        <v>31.96</v>
      </c>
      <c r="D139" s="20">
        <v>37.435</v>
      </c>
      <c r="E139" s="20"/>
      <c r="F139" s="20">
        <v>34.05</v>
      </c>
      <c r="G139" s="20">
        <v>39.6</v>
      </c>
      <c r="H139" s="20"/>
      <c r="I139" s="42"/>
      <c r="J139" s="20">
        <v>42.8</v>
      </c>
      <c r="K139" s="20">
        <v>39.14</v>
      </c>
      <c r="L139" s="20">
        <v>46.02</v>
      </c>
      <c r="M139" s="43">
        <v>32.23</v>
      </c>
      <c r="N139" s="20">
        <v>26.72</v>
      </c>
      <c r="O139" s="20">
        <v>39.05</v>
      </c>
      <c r="P139" s="20">
        <v>18.84</v>
      </c>
      <c r="Q139" s="41"/>
      <c r="R139" s="22">
        <v>0.363</v>
      </c>
      <c r="S139" s="22">
        <v>0.287</v>
      </c>
      <c r="T139" s="22">
        <v>0.345</v>
      </c>
      <c r="U139" s="22"/>
      <c r="V139" s="22">
        <v>0.3</v>
      </c>
      <c r="W139" s="22">
        <v>0.375</v>
      </c>
      <c r="X139" s="22"/>
      <c r="Y139" s="22"/>
      <c r="Z139" s="22">
        <v>0.605</v>
      </c>
      <c r="AA139" s="22">
        <v>0.42</v>
      </c>
      <c r="AB139" s="22">
        <v>0.3</v>
      </c>
      <c r="AC139" s="22">
        <v>0.387</v>
      </c>
      <c r="AD139" s="22">
        <v>0.305</v>
      </c>
      <c r="AE139" s="22">
        <v>0.23</v>
      </c>
      <c r="AF139" s="22">
        <v>0.215</v>
      </c>
      <c r="AG139" s="20"/>
      <c r="AH139" s="20">
        <f t="shared" si="229"/>
        <v>3.1045542014111605</v>
      </c>
      <c r="AI139" s="20">
        <f t="shared" si="230"/>
        <v>3.591989987484355</v>
      </c>
      <c r="AJ139" s="20">
        <f t="shared" si="230"/>
        <v>3.6863897422198475</v>
      </c>
      <c r="AK139" s="20"/>
      <c r="AL139" s="20">
        <f t="shared" si="231"/>
        <v>3.524229074889868</v>
      </c>
      <c r="AM139" s="20">
        <f t="shared" si="232"/>
        <v>3.7878787878787876</v>
      </c>
      <c r="AN139" s="20"/>
      <c r="AO139" s="20"/>
      <c r="AP139" s="20">
        <f t="shared" si="233"/>
        <v>5.654205607476636</v>
      </c>
      <c r="AQ139" s="20">
        <f t="shared" si="234"/>
        <v>4.292284108329075</v>
      </c>
      <c r="AR139" s="20">
        <f t="shared" si="235"/>
        <v>2.607561929595828</v>
      </c>
      <c r="AS139" s="20">
        <f t="shared" si="236"/>
        <v>4.8029785913744965</v>
      </c>
      <c r="AT139" s="20">
        <f t="shared" si="237"/>
        <v>4.565868263473054</v>
      </c>
      <c r="AU139" s="20">
        <f t="shared" si="238"/>
        <v>2.35595390524968</v>
      </c>
      <c r="AV139" s="20">
        <f t="shared" si="239"/>
        <v>4.564755838641189</v>
      </c>
      <c r="AW139" s="20"/>
      <c r="AX139" s="20">
        <v>11.5</v>
      </c>
      <c r="AY139" s="20">
        <v>6.93</v>
      </c>
      <c r="AZ139" s="20">
        <v>10.5</v>
      </c>
      <c r="BA139" s="20"/>
      <c r="BB139" s="20">
        <v>4.67</v>
      </c>
      <c r="BC139" s="20">
        <v>6.57</v>
      </c>
      <c r="BD139" s="20"/>
      <c r="BE139" s="20"/>
      <c r="BF139" s="20">
        <v>3.5</v>
      </c>
      <c r="BG139" s="20">
        <v>4.5</v>
      </c>
      <c r="BH139" s="20">
        <v>5.88</v>
      </c>
      <c r="BI139" s="20">
        <v>4.67</v>
      </c>
      <c r="BJ139" s="20">
        <v>3</v>
      </c>
      <c r="BK139" s="20">
        <v>7.56</v>
      </c>
      <c r="BL139" s="20">
        <v>4.5</v>
      </c>
      <c r="BO139" s="20">
        <f t="shared" si="240"/>
        <v>3.461577934573444</v>
      </c>
      <c r="BP139" s="20">
        <f t="shared" si="241"/>
        <v>3.8409148936170205</v>
      </c>
      <c r="BQ139" s="20">
        <f t="shared" si="241"/>
        <v>4.073460665152932</v>
      </c>
      <c r="BR139" s="20"/>
      <c r="BS139" s="20">
        <f t="shared" si="242"/>
        <v>3.688810572687225</v>
      </c>
      <c r="BT139" s="20">
        <f t="shared" si="243"/>
        <v>4.036742424242425</v>
      </c>
      <c r="BU139" s="20"/>
      <c r="BV139" s="20"/>
      <c r="BW139" s="20">
        <f t="shared" si="244"/>
        <v>5.852102803738318</v>
      </c>
      <c r="BX139" s="20">
        <f t="shared" si="245"/>
        <v>4.485436893203883</v>
      </c>
      <c r="BY139" s="20">
        <f t="shared" si="246"/>
        <v>2.7608865710560626</v>
      </c>
      <c r="BZ139" s="20">
        <f t="shared" si="247"/>
        <v>5.027277691591685</v>
      </c>
      <c r="CA139" s="20">
        <f t="shared" si="248"/>
        <v>4.702844311377246</v>
      </c>
      <c r="CB139" s="20">
        <f t="shared" si="249"/>
        <v>2.5340640204865563</v>
      </c>
      <c r="CC139" s="20">
        <f t="shared" si="250"/>
        <v>4.770169851380042</v>
      </c>
      <c r="CE139" s="20">
        <f t="shared" si="251"/>
        <v>14.961577934573445</v>
      </c>
      <c r="CF139" s="20">
        <f t="shared" si="252"/>
        <v>10.77091489361702</v>
      </c>
      <c r="CG139" s="20">
        <f t="shared" si="252"/>
        <v>14.573460665152933</v>
      </c>
      <c r="CH139" s="20"/>
      <c r="CI139" s="20">
        <f t="shared" si="253"/>
        <v>8.358810572687226</v>
      </c>
      <c r="CJ139" s="20">
        <f t="shared" si="254"/>
        <v>10.606742424242425</v>
      </c>
      <c r="CK139" s="20"/>
      <c r="CL139" s="20"/>
      <c r="CM139" s="20">
        <f t="shared" si="255"/>
        <v>9.352102803738319</v>
      </c>
      <c r="CN139" s="20">
        <f t="shared" si="256"/>
        <v>8.985436893203882</v>
      </c>
      <c r="CO139" s="20">
        <f t="shared" si="257"/>
        <v>8.640886571056063</v>
      </c>
      <c r="CP139" s="20">
        <f t="shared" si="258"/>
        <v>9.697277691591685</v>
      </c>
      <c r="CQ139" s="20">
        <f t="shared" si="259"/>
        <v>7.702844311377246</v>
      </c>
      <c r="CR139" s="20">
        <f t="shared" si="260"/>
        <v>10.094064020486556</v>
      </c>
      <c r="CS139" s="20">
        <f t="shared" si="261"/>
        <v>9.270169851380043</v>
      </c>
      <c r="CU139" s="20">
        <f t="shared" si="262"/>
        <v>36.21791666666667</v>
      </c>
      <c r="CV139" s="20">
        <f t="shared" si="263"/>
        <v>0.3443333333333333</v>
      </c>
      <c r="CW139" s="20">
        <f t="shared" si="264"/>
        <v>3.8782208365019986</v>
      </c>
      <c r="CX139" s="20">
        <f t="shared" si="265"/>
        <v>6.148333333333333</v>
      </c>
      <c r="CY139" s="20">
        <f t="shared" si="266"/>
        <v>4.102857386092237</v>
      </c>
      <c r="CZ139" s="20">
        <f t="shared" si="267"/>
        <v>10.251190719425571</v>
      </c>
      <c r="DA139" s="43">
        <f t="shared" si="268"/>
        <v>5.081190719425571</v>
      </c>
      <c r="DB139" s="20">
        <v>5.17</v>
      </c>
      <c r="DC139" s="43">
        <f t="shared" si="269"/>
        <v>1.4400000000000004</v>
      </c>
      <c r="DD139" s="31">
        <v>6.61</v>
      </c>
    </row>
    <row r="140" spans="1:108" ht="12.75">
      <c r="A140" s="52">
        <v>38838</v>
      </c>
      <c r="B140" s="20">
        <v>45.48</v>
      </c>
      <c r="C140" s="20">
        <v>34.4</v>
      </c>
      <c r="D140" s="20">
        <v>36.29</v>
      </c>
      <c r="E140" s="20"/>
      <c r="F140" s="20">
        <v>33.41</v>
      </c>
      <c r="G140" s="20">
        <v>39.83</v>
      </c>
      <c r="H140" s="20"/>
      <c r="I140" s="42"/>
      <c r="J140" s="20">
        <v>42.04</v>
      </c>
      <c r="K140" s="20">
        <v>38.12</v>
      </c>
      <c r="L140" s="20">
        <v>44.97</v>
      </c>
      <c r="M140" s="43">
        <v>31.97</v>
      </c>
      <c r="N140" s="20">
        <v>26.53</v>
      </c>
      <c r="O140" s="20">
        <v>39.87</v>
      </c>
      <c r="P140" s="20">
        <v>18.77</v>
      </c>
      <c r="Q140" s="41"/>
      <c r="R140" s="22">
        <v>0.363</v>
      </c>
      <c r="S140" s="22">
        <v>0.287</v>
      </c>
      <c r="T140" s="22">
        <v>0.345</v>
      </c>
      <c r="U140" s="22"/>
      <c r="V140" s="22">
        <v>0.3</v>
      </c>
      <c r="W140" s="22">
        <v>0.375</v>
      </c>
      <c r="X140" s="22"/>
      <c r="Y140" s="22"/>
      <c r="Z140" s="22">
        <v>0.605</v>
      </c>
      <c r="AA140" s="22">
        <v>0.42</v>
      </c>
      <c r="AB140" s="22">
        <v>0.3</v>
      </c>
      <c r="AC140" s="22">
        <v>0.387</v>
      </c>
      <c r="AD140" s="22">
        <v>0.305</v>
      </c>
      <c r="AE140" s="22">
        <v>0.23</v>
      </c>
      <c r="AF140" s="22">
        <v>0.215</v>
      </c>
      <c r="AG140" s="20"/>
      <c r="AH140" s="20">
        <f t="shared" si="229"/>
        <v>3.192612137203166</v>
      </c>
      <c r="AI140" s="20">
        <f t="shared" si="230"/>
        <v>3.3372093023255816</v>
      </c>
      <c r="AJ140" s="20">
        <f t="shared" si="230"/>
        <v>3.8027004684486085</v>
      </c>
      <c r="AK140" s="20"/>
      <c r="AL140" s="20">
        <f t="shared" si="231"/>
        <v>3.591739000299312</v>
      </c>
      <c r="AM140" s="20">
        <f t="shared" si="232"/>
        <v>3.766005523474768</v>
      </c>
      <c r="AN140" s="20"/>
      <c r="AO140" s="20"/>
      <c r="AP140" s="20">
        <f t="shared" si="233"/>
        <v>5.756422454804948</v>
      </c>
      <c r="AQ140" s="20">
        <f t="shared" si="234"/>
        <v>4.4071353620146905</v>
      </c>
      <c r="AR140" s="20">
        <f t="shared" si="235"/>
        <v>2.66844563042028</v>
      </c>
      <c r="AS140" s="20">
        <f t="shared" si="236"/>
        <v>4.8420394119487025</v>
      </c>
      <c r="AT140" s="20">
        <f t="shared" si="237"/>
        <v>4.598567659253675</v>
      </c>
      <c r="AU140" s="20">
        <f t="shared" si="238"/>
        <v>2.307499372962127</v>
      </c>
      <c r="AV140" s="20">
        <f t="shared" si="239"/>
        <v>4.581779435269047</v>
      </c>
      <c r="AW140" s="20"/>
      <c r="AX140" s="20">
        <v>11.5</v>
      </c>
      <c r="AY140" s="20">
        <v>6.93</v>
      </c>
      <c r="AZ140" s="20">
        <v>11.29</v>
      </c>
      <c r="BA140" s="20"/>
      <c r="BB140" s="20">
        <v>4.67</v>
      </c>
      <c r="BC140" s="20">
        <v>6.57</v>
      </c>
      <c r="BD140" s="20"/>
      <c r="BE140" s="20"/>
      <c r="BF140" s="20">
        <v>3.36</v>
      </c>
      <c r="BG140" s="20">
        <v>4.5</v>
      </c>
      <c r="BH140" s="20">
        <v>5.88</v>
      </c>
      <c r="BI140" s="20">
        <v>4.67</v>
      </c>
      <c r="BJ140" s="20">
        <v>5.3</v>
      </c>
      <c r="BK140" s="20">
        <v>7.64</v>
      </c>
      <c r="BL140" s="20">
        <v>5</v>
      </c>
      <c r="BO140" s="20">
        <f t="shared" si="240"/>
        <v>3.55976253298153</v>
      </c>
      <c r="BP140" s="20">
        <f t="shared" si="241"/>
        <v>3.568477906976744</v>
      </c>
      <c r="BQ140" s="20">
        <f t="shared" si="241"/>
        <v>4.232025351336456</v>
      </c>
      <c r="BR140" s="20"/>
      <c r="BS140" s="20">
        <f t="shared" si="242"/>
        <v>3.75947321161329</v>
      </c>
      <c r="BT140" s="20">
        <f t="shared" si="243"/>
        <v>4.01343208636706</v>
      </c>
      <c r="BU140" s="20"/>
      <c r="BV140" s="20"/>
      <c r="BW140" s="20">
        <f t="shared" si="244"/>
        <v>5.949838249286395</v>
      </c>
      <c r="BX140" s="20">
        <f t="shared" si="245"/>
        <v>4.605456453305351</v>
      </c>
      <c r="BY140" s="20">
        <f t="shared" si="246"/>
        <v>2.8253502334889924</v>
      </c>
      <c r="BZ140" s="20">
        <f t="shared" si="247"/>
        <v>5.0681626524867065</v>
      </c>
      <c r="CA140" s="20">
        <f t="shared" si="248"/>
        <v>4.842291745194119</v>
      </c>
      <c r="CB140" s="20">
        <f t="shared" si="249"/>
        <v>2.4837923250564335</v>
      </c>
      <c r="CC140" s="20">
        <f t="shared" si="250"/>
        <v>4.810868407032499</v>
      </c>
      <c r="CE140" s="20">
        <f t="shared" si="251"/>
        <v>15.05976253298153</v>
      </c>
      <c r="CF140" s="20">
        <f t="shared" si="252"/>
        <v>10.498477906976744</v>
      </c>
      <c r="CG140" s="20">
        <f t="shared" si="252"/>
        <v>15.522025351336456</v>
      </c>
      <c r="CH140" s="20"/>
      <c r="CI140" s="20">
        <f t="shared" si="253"/>
        <v>8.42947321161329</v>
      </c>
      <c r="CJ140" s="20">
        <f t="shared" si="254"/>
        <v>10.583432086367061</v>
      </c>
      <c r="CK140" s="20"/>
      <c r="CL140" s="20"/>
      <c r="CM140" s="20">
        <f t="shared" si="255"/>
        <v>9.309838249286395</v>
      </c>
      <c r="CN140" s="20">
        <f t="shared" si="256"/>
        <v>9.10545645330535</v>
      </c>
      <c r="CO140" s="20">
        <f t="shared" si="257"/>
        <v>8.705350233488993</v>
      </c>
      <c r="CP140" s="20">
        <f t="shared" si="258"/>
        <v>9.738162652486707</v>
      </c>
      <c r="CQ140" s="20">
        <f t="shared" si="259"/>
        <v>10.142291745194118</v>
      </c>
      <c r="CR140" s="20">
        <f t="shared" si="260"/>
        <v>10.123792325056433</v>
      </c>
      <c r="CS140" s="20">
        <f t="shared" si="261"/>
        <v>9.8108684070325</v>
      </c>
      <c r="CU140" s="20">
        <f t="shared" si="262"/>
        <v>35.97333333333333</v>
      </c>
      <c r="CV140" s="20">
        <f t="shared" si="263"/>
        <v>0.3443333333333333</v>
      </c>
      <c r="CW140" s="20">
        <f t="shared" si="264"/>
        <v>3.9043463132020757</v>
      </c>
      <c r="CX140" s="20">
        <f t="shared" si="265"/>
        <v>6.4425</v>
      </c>
      <c r="CY140" s="20">
        <f t="shared" si="266"/>
        <v>4.143244262927131</v>
      </c>
      <c r="CZ140" s="20">
        <f t="shared" si="267"/>
        <v>10.585744262927133</v>
      </c>
      <c r="DA140" s="43">
        <f t="shared" si="268"/>
        <v>5.375744262927133</v>
      </c>
      <c r="DB140" s="20">
        <v>5.21</v>
      </c>
      <c r="DC140" s="43">
        <f t="shared" si="269"/>
        <v>1.4100000000000001</v>
      </c>
      <c r="DD140" s="31">
        <v>6.62</v>
      </c>
    </row>
    <row r="141" spans="1:108" ht="12.75">
      <c r="A141" s="52">
        <v>38869</v>
      </c>
      <c r="B141" s="20">
        <v>47.35</v>
      </c>
      <c r="C141" s="20">
        <v>34.3</v>
      </c>
      <c r="D141" s="20">
        <v>37.395</v>
      </c>
      <c r="E141" s="20"/>
      <c r="F141" s="20">
        <v>34.29</v>
      </c>
      <c r="G141" s="20">
        <v>41.38</v>
      </c>
      <c r="H141" s="20"/>
      <c r="I141" s="42"/>
      <c r="J141" s="20">
        <v>42.87</v>
      </c>
      <c r="K141" s="20">
        <v>38.58</v>
      </c>
      <c r="L141" s="20">
        <v>45.48</v>
      </c>
      <c r="M141" s="43">
        <v>32.05</v>
      </c>
      <c r="N141" s="20">
        <v>27.25</v>
      </c>
      <c r="O141" s="20">
        <v>40.3</v>
      </c>
      <c r="P141" s="20">
        <v>19.18</v>
      </c>
      <c r="Q141" s="41"/>
      <c r="R141" s="22">
        <v>0.363</v>
      </c>
      <c r="S141" s="22">
        <v>0.287</v>
      </c>
      <c r="T141" s="22">
        <v>0.345</v>
      </c>
      <c r="U141" s="22"/>
      <c r="V141" s="22">
        <v>0.3</v>
      </c>
      <c r="W141" s="22">
        <v>0.375</v>
      </c>
      <c r="X141" s="22"/>
      <c r="Y141" s="22"/>
      <c r="Z141" s="22">
        <v>0.605</v>
      </c>
      <c r="AA141" s="22">
        <v>0.42</v>
      </c>
      <c r="AB141" s="22">
        <v>0.3</v>
      </c>
      <c r="AC141" s="22">
        <v>0.387</v>
      </c>
      <c r="AD141" s="22">
        <v>0.305</v>
      </c>
      <c r="AE141" s="22">
        <v>0.23</v>
      </c>
      <c r="AF141" s="22">
        <v>0.222</v>
      </c>
      <c r="AG141" s="20"/>
      <c r="AH141" s="20">
        <f t="shared" si="229"/>
        <v>3.066525871172122</v>
      </c>
      <c r="AI141" s="20">
        <f t="shared" si="230"/>
        <v>3.3469387755102042</v>
      </c>
      <c r="AJ141" s="20">
        <f t="shared" si="230"/>
        <v>3.6903329322101883</v>
      </c>
      <c r="AK141" s="20"/>
      <c r="AL141" s="20">
        <f t="shared" si="231"/>
        <v>3.499562554680665</v>
      </c>
      <c r="AM141" s="20">
        <f t="shared" si="232"/>
        <v>3.624939584340261</v>
      </c>
      <c r="AN141" s="20"/>
      <c r="AO141" s="20"/>
      <c r="AP141" s="20">
        <f t="shared" si="233"/>
        <v>5.644973174714253</v>
      </c>
      <c r="AQ141" s="20">
        <f t="shared" si="234"/>
        <v>4.354587869362364</v>
      </c>
      <c r="AR141" s="20">
        <f t="shared" si="235"/>
        <v>2.6385224274406336</v>
      </c>
      <c r="AS141" s="20">
        <f t="shared" si="236"/>
        <v>4.829953198127926</v>
      </c>
      <c r="AT141" s="20">
        <f t="shared" si="237"/>
        <v>4.477064220183486</v>
      </c>
      <c r="AU141" s="20">
        <f t="shared" si="238"/>
        <v>2.28287841191067</v>
      </c>
      <c r="AV141" s="20">
        <f t="shared" si="239"/>
        <v>4.629822732012513</v>
      </c>
      <c r="AW141" s="20"/>
      <c r="AX141" s="20">
        <v>8.5</v>
      </c>
      <c r="AY141" s="20">
        <v>4.5</v>
      </c>
      <c r="AZ141" s="20">
        <v>11.8</v>
      </c>
      <c r="BA141" s="20"/>
      <c r="BB141" s="20">
        <v>4.67</v>
      </c>
      <c r="BC141" s="20">
        <v>7.29</v>
      </c>
      <c r="BD141" s="20"/>
      <c r="BE141" s="20"/>
      <c r="BF141" s="20">
        <v>3.36</v>
      </c>
      <c r="BG141" s="20">
        <v>4.6</v>
      </c>
      <c r="BH141" s="20">
        <v>5.88</v>
      </c>
      <c r="BI141" s="20">
        <v>4.75</v>
      </c>
      <c r="BJ141" s="20">
        <v>4.97</v>
      </c>
      <c r="BK141" s="20">
        <v>7.64</v>
      </c>
      <c r="BL141" s="20">
        <v>5</v>
      </c>
      <c r="BO141" s="20">
        <f t="shared" si="240"/>
        <v>3.3271805702217523</v>
      </c>
      <c r="BP141" s="20">
        <f t="shared" si="241"/>
        <v>3.4975510204081632</v>
      </c>
      <c r="BQ141" s="20">
        <f t="shared" si="241"/>
        <v>4.125792218210991</v>
      </c>
      <c r="BR141" s="20"/>
      <c r="BS141" s="20">
        <f t="shared" si="242"/>
        <v>3.662992125984252</v>
      </c>
      <c r="BT141" s="20">
        <f t="shared" si="243"/>
        <v>3.889197680038666</v>
      </c>
      <c r="BU141" s="20"/>
      <c r="BV141" s="20"/>
      <c r="BW141" s="20">
        <f t="shared" si="244"/>
        <v>5.834644273384653</v>
      </c>
      <c r="BX141" s="20">
        <f t="shared" si="245"/>
        <v>4.554898911353033</v>
      </c>
      <c r="BY141" s="20">
        <f t="shared" si="246"/>
        <v>2.793667546174143</v>
      </c>
      <c r="BZ141" s="20">
        <f t="shared" si="247"/>
        <v>5.0593759750390035</v>
      </c>
      <c r="CA141" s="20">
        <f t="shared" si="248"/>
        <v>4.699574311926606</v>
      </c>
      <c r="CB141" s="20">
        <f t="shared" si="249"/>
        <v>2.4572903225806453</v>
      </c>
      <c r="CC141" s="20">
        <f t="shared" si="250"/>
        <v>4.861313868613139</v>
      </c>
      <c r="CE141" s="20">
        <f t="shared" si="251"/>
        <v>11.827180570221753</v>
      </c>
      <c r="CF141" s="20">
        <f t="shared" si="252"/>
        <v>7.997551020408164</v>
      </c>
      <c r="CG141" s="20">
        <f t="shared" si="252"/>
        <v>15.925792218210992</v>
      </c>
      <c r="CH141" s="20"/>
      <c r="CI141" s="20">
        <f t="shared" si="253"/>
        <v>8.332992125984251</v>
      </c>
      <c r="CJ141" s="20">
        <f t="shared" si="254"/>
        <v>11.179197680038666</v>
      </c>
      <c r="CK141" s="20"/>
      <c r="CL141" s="20"/>
      <c r="CM141" s="20">
        <f t="shared" si="255"/>
        <v>9.194644273384652</v>
      </c>
      <c r="CN141" s="20">
        <f t="shared" si="256"/>
        <v>9.154898911353033</v>
      </c>
      <c r="CO141" s="20">
        <f t="shared" si="257"/>
        <v>8.673667546174142</v>
      </c>
      <c r="CP141" s="20">
        <f t="shared" si="258"/>
        <v>9.809375975039003</v>
      </c>
      <c r="CQ141" s="20">
        <f t="shared" si="259"/>
        <v>9.669574311926606</v>
      </c>
      <c r="CR141" s="20">
        <f t="shared" si="260"/>
        <v>10.097290322580644</v>
      </c>
      <c r="CS141" s="20">
        <f t="shared" si="261"/>
        <v>9.861313868613138</v>
      </c>
      <c r="CU141" s="20">
        <f t="shared" si="262"/>
        <v>36.70208333333334</v>
      </c>
      <c r="CV141" s="20">
        <f t="shared" si="263"/>
        <v>0.3449166666666667</v>
      </c>
      <c r="CW141" s="20">
        <f t="shared" si="264"/>
        <v>3.840508479305441</v>
      </c>
      <c r="CX141" s="20">
        <f t="shared" si="265"/>
        <v>6.079999999999999</v>
      </c>
      <c r="CY141" s="20">
        <f t="shared" si="266"/>
        <v>4.06362323532792</v>
      </c>
      <c r="CZ141" s="20">
        <f t="shared" si="267"/>
        <v>10.14362323532792</v>
      </c>
      <c r="DA141" s="43">
        <f t="shared" si="268"/>
        <v>4.95362323532792</v>
      </c>
      <c r="DB141" s="20">
        <v>5.19</v>
      </c>
      <c r="DC141" s="43">
        <f t="shared" si="269"/>
        <v>1.4799999999999995</v>
      </c>
      <c r="DD141" s="31">
        <v>6.67</v>
      </c>
    </row>
    <row r="142" spans="1:108" ht="12.75">
      <c r="A142" s="52">
        <v>38899</v>
      </c>
      <c r="B142" s="20">
        <v>46.42</v>
      </c>
      <c r="C142" s="20">
        <v>36.18</v>
      </c>
      <c r="D142" s="20">
        <v>39.24</v>
      </c>
      <c r="E142" s="20"/>
      <c r="F142" s="20">
        <v>37.28</v>
      </c>
      <c r="G142" s="20">
        <v>43.14</v>
      </c>
      <c r="H142" s="20"/>
      <c r="I142" s="42"/>
      <c r="J142" s="20">
        <v>43.55</v>
      </c>
      <c r="K142" s="20">
        <v>39.99</v>
      </c>
      <c r="L142" s="20">
        <v>48.26</v>
      </c>
      <c r="M142" s="43">
        <v>33.78</v>
      </c>
      <c r="N142" s="20">
        <v>27.81</v>
      </c>
      <c r="O142" s="20">
        <v>42.2</v>
      </c>
      <c r="P142" s="20">
        <v>20.04</v>
      </c>
      <c r="Q142" s="41"/>
      <c r="R142" s="22">
        <v>0.363</v>
      </c>
      <c r="S142" s="22">
        <v>0.287</v>
      </c>
      <c r="T142" s="22">
        <v>0.345</v>
      </c>
      <c r="U142" s="22"/>
      <c r="V142" s="22">
        <v>0.3</v>
      </c>
      <c r="W142" s="22">
        <v>0.375</v>
      </c>
      <c r="X142" s="22"/>
      <c r="Y142" s="22"/>
      <c r="Z142" s="22">
        <v>0.605</v>
      </c>
      <c r="AA142" s="22">
        <v>0.42</v>
      </c>
      <c r="AB142" s="22">
        <v>0.3</v>
      </c>
      <c r="AC142" s="22">
        <v>0.387</v>
      </c>
      <c r="AD142" s="22">
        <v>0.305</v>
      </c>
      <c r="AE142" s="22">
        <v>0.23</v>
      </c>
      <c r="AF142" s="22">
        <v>0.222</v>
      </c>
      <c r="AG142" s="20"/>
      <c r="AH142" s="20">
        <f t="shared" si="229"/>
        <v>3.1279620853080563</v>
      </c>
      <c r="AI142" s="20">
        <f t="shared" si="230"/>
        <v>3.173023770038695</v>
      </c>
      <c r="AJ142" s="20">
        <f t="shared" si="230"/>
        <v>3.5168195718654434</v>
      </c>
      <c r="AK142" s="20"/>
      <c r="AL142" s="20">
        <f t="shared" si="231"/>
        <v>3.2188841201716736</v>
      </c>
      <c r="AM142" s="20">
        <f t="shared" si="232"/>
        <v>3.477051460361613</v>
      </c>
      <c r="AN142" s="20"/>
      <c r="AO142" s="20"/>
      <c r="AP142" s="20">
        <f t="shared" si="233"/>
        <v>5.55683122847302</v>
      </c>
      <c r="AQ142" s="20">
        <f t="shared" si="234"/>
        <v>4.201050262565642</v>
      </c>
      <c r="AR142" s="20">
        <f t="shared" si="235"/>
        <v>2.4865312888520514</v>
      </c>
      <c r="AS142" s="20">
        <f t="shared" si="236"/>
        <v>4.58259325044405</v>
      </c>
      <c r="AT142" s="20">
        <f t="shared" si="237"/>
        <v>4.386911183027688</v>
      </c>
      <c r="AU142" s="20">
        <f t="shared" si="238"/>
        <v>2.1800947867298577</v>
      </c>
      <c r="AV142" s="20">
        <f t="shared" si="239"/>
        <v>4.431137724550898</v>
      </c>
      <c r="AW142" s="20"/>
      <c r="AX142" s="20">
        <v>8.5</v>
      </c>
      <c r="AY142" s="20">
        <v>4.5</v>
      </c>
      <c r="AZ142" s="20">
        <v>11.4</v>
      </c>
      <c r="BA142" s="20"/>
      <c r="BB142" s="20">
        <v>4.67</v>
      </c>
      <c r="BC142" s="20">
        <v>7.67</v>
      </c>
      <c r="BD142" s="20"/>
      <c r="BE142" s="20"/>
      <c r="BF142" s="20">
        <v>3.36</v>
      </c>
      <c r="BG142" s="20">
        <v>4.6</v>
      </c>
      <c r="BH142" s="20">
        <v>5.38</v>
      </c>
      <c r="BI142" s="20">
        <v>4.75</v>
      </c>
      <c r="BJ142" s="20">
        <v>5.63</v>
      </c>
      <c r="BK142" s="20">
        <v>7.76</v>
      </c>
      <c r="BL142" s="20">
        <v>5</v>
      </c>
      <c r="BO142" s="20">
        <f t="shared" si="240"/>
        <v>3.393838862559241</v>
      </c>
      <c r="BP142" s="20">
        <f t="shared" si="241"/>
        <v>3.315809839690436</v>
      </c>
      <c r="BQ142" s="20">
        <f t="shared" si="241"/>
        <v>3.9177370030581042</v>
      </c>
      <c r="BR142" s="20"/>
      <c r="BS142" s="20">
        <f t="shared" si="242"/>
        <v>3.369206008583691</v>
      </c>
      <c r="BT142" s="20">
        <f t="shared" si="243"/>
        <v>3.743741307371349</v>
      </c>
      <c r="BU142" s="20"/>
      <c r="BV142" s="20"/>
      <c r="BW142" s="20">
        <f t="shared" si="244"/>
        <v>5.743540757749714</v>
      </c>
      <c r="BX142" s="20">
        <f t="shared" si="245"/>
        <v>4.394298574643662</v>
      </c>
      <c r="BY142" s="20">
        <f t="shared" si="246"/>
        <v>2.620306672192292</v>
      </c>
      <c r="BZ142" s="20">
        <f t="shared" si="247"/>
        <v>4.800266429840143</v>
      </c>
      <c r="CA142" s="20">
        <f t="shared" si="248"/>
        <v>4.633894282632147</v>
      </c>
      <c r="CB142" s="20">
        <f t="shared" si="249"/>
        <v>2.3492701421800946</v>
      </c>
      <c r="CC142" s="20">
        <f t="shared" si="250"/>
        <v>4.652694610778443</v>
      </c>
      <c r="CE142" s="20">
        <f t="shared" si="251"/>
        <v>11.89383886255924</v>
      </c>
      <c r="CF142" s="20">
        <f t="shared" si="252"/>
        <v>7.815809839690436</v>
      </c>
      <c r="CG142" s="20">
        <f t="shared" si="252"/>
        <v>15.317737003058104</v>
      </c>
      <c r="CH142" s="20"/>
      <c r="CI142" s="20">
        <f t="shared" si="253"/>
        <v>8.03920600858369</v>
      </c>
      <c r="CJ142" s="20">
        <f t="shared" si="254"/>
        <v>11.41374130737135</v>
      </c>
      <c r="CK142" s="20"/>
      <c r="CL142" s="20"/>
      <c r="CM142" s="20">
        <f t="shared" si="255"/>
        <v>9.103540757749714</v>
      </c>
      <c r="CN142" s="20">
        <f t="shared" si="256"/>
        <v>8.994298574643661</v>
      </c>
      <c r="CO142" s="20">
        <f t="shared" si="257"/>
        <v>8.000306672192291</v>
      </c>
      <c r="CP142" s="20">
        <f t="shared" si="258"/>
        <v>9.550266429840143</v>
      </c>
      <c r="CQ142" s="20">
        <f t="shared" si="259"/>
        <v>10.263894282632148</v>
      </c>
      <c r="CR142" s="20">
        <f t="shared" si="260"/>
        <v>10.109270142180094</v>
      </c>
      <c r="CS142" s="20">
        <f t="shared" si="261"/>
        <v>9.652694610778443</v>
      </c>
      <c r="CU142" s="20">
        <f t="shared" si="262"/>
        <v>38.157500000000006</v>
      </c>
      <c r="CV142" s="20">
        <f t="shared" si="263"/>
        <v>0.3449166666666667</v>
      </c>
      <c r="CW142" s="20">
        <f t="shared" si="264"/>
        <v>3.694907561032391</v>
      </c>
      <c r="CX142" s="20">
        <f t="shared" si="265"/>
        <v>6.1016666666666675</v>
      </c>
      <c r="CY142" s="20">
        <f t="shared" si="266"/>
        <v>3.911217040939943</v>
      </c>
      <c r="CZ142" s="20">
        <f t="shared" si="267"/>
        <v>10.01288370760661</v>
      </c>
      <c r="DA142" s="43">
        <f t="shared" si="268"/>
        <v>4.94288370760661</v>
      </c>
      <c r="DB142" s="20">
        <v>5.07</v>
      </c>
      <c r="DC142" s="43">
        <f t="shared" si="269"/>
        <v>1.4499999999999993</v>
      </c>
      <c r="DD142" s="31">
        <v>6.52</v>
      </c>
    </row>
    <row r="143" spans="1:108" ht="12.75">
      <c r="A143" s="52">
        <v>38930</v>
      </c>
      <c r="B143" s="20">
        <v>45.94</v>
      </c>
      <c r="C143" s="20">
        <v>36.59</v>
      </c>
      <c r="D143" s="20">
        <v>39.945</v>
      </c>
      <c r="E143" s="20"/>
      <c r="F143" s="20">
        <v>38.42</v>
      </c>
      <c r="G143" s="20">
        <v>44.45</v>
      </c>
      <c r="H143" s="20"/>
      <c r="I143" s="42"/>
      <c r="J143" s="20">
        <v>44.33</v>
      </c>
      <c r="K143" s="20">
        <v>41.35</v>
      </c>
      <c r="L143" s="20">
        <v>49.72</v>
      </c>
      <c r="M143" s="43">
        <v>34.27</v>
      </c>
      <c r="N143" s="20">
        <v>27.56</v>
      </c>
      <c r="O143" s="20">
        <v>43</v>
      </c>
      <c r="P143" s="20">
        <v>20.8</v>
      </c>
      <c r="Q143" s="41"/>
      <c r="R143" s="22">
        <v>0.363</v>
      </c>
      <c r="S143" s="22">
        <v>0.287</v>
      </c>
      <c r="T143" s="22">
        <v>0.345</v>
      </c>
      <c r="U143" s="22"/>
      <c r="V143" s="22">
        <v>0.3</v>
      </c>
      <c r="W143" s="22">
        <v>0.375</v>
      </c>
      <c r="X143" s="22"/>
      <c r="Y143" s="22"/>
      <c r="Z143" s="22">
        <v>0.605</v>
      </c>
      <c r="AA143" s="22">
        <v>0.42</v>
      </c>
      <c r="AB143" s="22">
        <v>0.3</v>
      </c>
      <c r="AC143" s="22">
        <v>0.387</v>
      </c>
      <c r="AD143" s="22">
        <v>0.305</v>
      </c>
      <c r="AE143" s="22">
        <v>0.23</v>
      </c>
      <c r="AF143" s="22">
        <v>0.222</v>
      </c>
      <c r="AG143" s="20"/>
      <c r="AH143" s="20">
        <f t="shared" si="229"/>
        <v>3.1606443186765345</v>
      </c>
      <c r="AI143" s="20">
        <f t="shared" si="230"/>
        <v>3.137469253894506</v>
      </c>
      <c r="AJ143" s="20">
        <f t="shared" si="230"/>
        <v>3.454750281637251</v>
      </c>
      <c r="AK143" s="20"/>
      <c r="AL143" s="20">
        <f t="shared" si="231"/>
        <v>3.1233732431025505</v>
      </c>
      <c r="AM143" s="20">
        <f t="shared" si="232"/>
        <v>3.3745781777277837</v>
      </c>
      <c r="AN143" s="20"/>
      <c r="AO143" s="20"/>
      <c r="AP143" s="20">
        <f t="shared" si="233"/>
        <v>5.459057071960298</v>
      </c>
      <c r="AQ143" s="20">
        <f t="shared" si="234"/>
        <v>4.062877871825877</v>
      </c>
      <c r="AR143" s="20">
        <f t="shared" si="235"/>
        <v>2.4135156878519712</v>
      </c>
      <c r="AS143" s="20">
        <f t="shared" si="236"/>
        <v>4.517070323898453</v>
      </c>
      <c r="AT143" s="20">
        <f t="shared" si="237"/>
        <v>4.426705370101597</v>
      </c>
      <c r="AU143" s="20">
        <f t="shared" si="238"/>
        <v>2.13953488372093</v>
      </c>
      <c r="AV143" s="20">
        <f t="shared" si="239"/>
        <v>4.269230769230769</v>
      </c>
      <c r="AW143" s="20"/>
      <c r="AX143" s="20">
        <v>8.5</v>
      </c>
      <c r="AY143" s="20">
        <v>4</v>
      </c>
      <c r="AZ143" s="20">
        <v>12.07</v>
      </c>
      <c r="BA143" s="20"/>
      <c r="BB143" s="20">
        <v>4.67</v>
      </c>
      <c r="BC143" s="20">
        <v>8.2</v>
      </c>
      <c r="BD143" s="20"/>
      <c r="BE143" s="20"/>
      <c r="BF143" s="20">
        <v>3.56</v>
      </c>
      <c r="BG143" s="20">
        <v>4.75</v>
      </c>
      <c r="BH143" s="20">
        <v>5.38</v>
      </c>
      <c r="BI143" s="20">
        <v>4.5</v>
      </c>
      <c r="BJ143" s="20">
        <v>5.63</v>
      </c>
      <c r="BK143" s="20">
        <v>7.76</v>
      </c>
      <c r="BL143" s="20">
        <v>4.12</v>
      </c>
      <c r="BO143" s="20">
        <f t="shared" si="240"/>
        <v>3.4292990857640397</v>
      </c>
      <c r="BP143" s="20">
        <f t="shared" si="241"/>
        <v>3.2629680240502865</v>
      </c>
      <c r="BQ143" s="20">
        <f t="shared" si="241"/>
        <v>3.8717386406308676</v>
      </c>
      <c r="BR143" s="20"/>
      <c r="BS143" s="20">
        <f t="shared" si="242"/>
        <v>3.2692347735554397</v>
      </c>
      <c r="BT143" s="20">
        <f t="shared" si="243"/>
        <v>3.651293588301462</v>
      </c>
      <c r="BU143" s="20"/>
      <c r="BV143" s="20"/>
      <c r="BW143" s="20">
        <f t="shared" si="244"/>
        <v>5.653399503722085</v>
      </c>
      <c r="BX143" s="20">
        <f t="shared" si="245"/>
        <v>4.255864570737606</v>
      </c>
      <c r="BY143" s="20">
        <f t="shared" si="246"/>
        <v>2.5433628318584076</v>
      </c>
      <c r="BZ143" s="20">
        <f t="shared" si="247"/>
        <v>4.7203384884738835</v>
      </c>
      <c r="CA143" s="20">
        <f t="shared" si="248"/>
        <v>4.675928882438317</v>
      </c>
      <c r="CB143" s="20">
        <f t="shared" si="249"/>
        <v>2.305562790697674</v>
      </c>
      <c r="CC143" s="20">
        <f t="shared" si="250"/>
        <v>4.4451230769230765</v>
      </c>
      <c r="CE143" s="20">
        <f t="shared" si="251"/>
        <v>11.92929908576404</v>
      </c>
      <c r="CF143" s="20">
        <f t="shared" si="252"/>
        <v>7.262968024050286</v>
      </c>
      <c r="CG143" s="20">
        <f t="shared" si="252"/>
        <v>15.941738640630868</v>
      </c>
      <c r="CH143" s="20"/>
      <c r="CI143" s="20">
        <f t="shared" si="253"/>
        <v>7.939234773555439</v>
      </c>
      <c r="CJ143" s="20">
        <f t="shared" si="254"/>
        <v>11.851293588301461</v>
      </c>
      <c r="CK143" s="20"/>
      <c r="CL143" s="20"/>
      <c r="CM143" s="20">
        <f t="shared" si="255"/>
        <v>9.213399503722085</v>
      </c>
      <c r="CN143" s="20">
        <f t="shared" si="256"/>
        <v>9.005864570737607</v>
      </c>
      <c r="CO143" s="20">
        <f t="shared" si="257"/>
        <v>7.923362831858407</v>
      </c>
      <c r="CP143" s="20">
        <f t="shared" si="258"/>
        <v>9.220338488473883</v>
      </c>
      <c r="CQ143" s="20">
        <f t="shared" si="259"/>
        <v>10.305928882438316</v>
      </c>
      <c r="CR143" s="20">
        <f t="shared" si="260"/>
        <v>10.065562790697674</v>
      </c>
      <c r="CS143" s="20">
        <f t="shared" si="261"/>
        <v>8.565123076923076</v>
      </c>
      <c r="CU143" s="20">
        <f t="shared" si="262"/>
        <v>38.864583333333336</v>
      </c>
      <c r="CV143" s="20">
        <f t="shared" si="263"/>
        <v>0.3449166666666667</v>
      </c>
      <c r="CW143" s="20">
        <f t="shared" si="264"/>
        <v>3.628233937802376</v>
      </c>
      <c r="CX143" s="20">
        <f t="shared" si="265"/>
        <v>6.0950000000000015</v>
      </c>
      <c r="CY143" s="20">
        <f t="shared" si="266"/>
        <v>3.840342854762762</v>
      </c>
      <c r="CZ143" s="20">
        <f t="shared" si="267"/>
        <v>9.93534285476276</v>
      </c>
      <c r="DA143" s="43">
        <f t="shared" si="268"/>
        <v>5.055342854762761</v>
      </c>
      <c r="DB143" s="20">
        <v>4.88</v>
      </c>
      <c r="DC143" s="43">
        <f t="shared" si="269"/>
        <v>1.4299999999999997</v>
      </c>
      <c r="DD143" s="31">
        <v>6.31</v>
      </c>
    </row>
    <row r="144" spans="1:108" ht="12.75">
      <c r="A144" s="52">
        <v>38961</v>
      </c>
      <c r="B144" s="20">
        <v>43.45</v>
      </c>
      <c r="C144" s="20">
        <v>35.73</v>
      </c>
      <c r="D144" s="20">
        <v>38.245</v>
      </c>
      <c r="E144" s="20"/>
      <c r="F144" s="20">
        <v>37.81</v>
      </c>
      <c r="G144" s="20">
        <v>45</v>
      </c>
      <c r="H144" s="20"/>
      <c r="I144" s="42"/>
      <c r="J144" s="20">
        <v>45.38</v>
      </c>
      <c r="K144" s="20">
        <v>40.27</v>
      </c>
      <c r="L144" s="20">
        <v>50.25</v>
      </c>
      <c r="M144" s="43">
        <v>34.46</v>
      </c>
      <c r="N144" s="20">
        <v>26.85</v>
      </c>
      <c r="O144" s="20">
        <v>43.14</v>
      </c>
      <c r="P144" s="20">
        <v>20.65</v>
      </c>
      <c r="Q144" s="41"/>
      <c r="R144" s="22">
        <v>0.363</v>
      </c>
      <c r="S144" s="22">
        <v>0.287</v>
      </c>
      <c r="T144" s="22">
        <v>0.345</v>
      </c>
      <c r="U144" s="22"/>
      <c r="V144" s="22">
        <v>0.3</v>
      </c>
      <c r="W144" s="22">
        <v>0.375</v>
      </c>
      <c r="X144" s="22"/>
      <c r="Y144" s="22"/>
      <c r="Z144" s="22">
        <v>0.605</v>
      </c>
      <c r="AA144" s="22">
        <v>0.42</v>
      </c>
      <c r="AB144" s="22">
        <v>0.3</v>
      </c>
      <c r="AC144" s="22">
        <v>0.387</v>
      </c>
      <c r="AD144" s="22">
        <v>0.305</v>
      </c>
      <c r="AE144" s="22">
        <v>0.23</v>
      </c>
      <c r="AF144" s="22">
        <v>0.222</v>
      </c>
      <c r="AG144" s="20"/>
      <c r="AH144" s="20">
        <f t="shared" si="229"/>
        <v>3.341772151898734</v>
      </c>
      <c r="AI144" s="20">
        <f t="shared" si="230"/>
        <v>3.212986286034145</v>
      </c>
      <c r="AJ144" s="20">
        <f t="shared" si="230"/>
        <v>3.608314812393777</v>
      </c>
      <c r="AK144" s="20"/>
      <c r="AL144" s="20">
        <f t="shared" si="231"/>
        <v>3.173763554615181</v>
      </c>
      <c r="AM144" s="20">
        <f t="shared" si="232"/>
        <v>3.3333333333333335</v>
      </c>
      <c r="AN144" s="20"/>
      <c r="AO144" s="20"/>
      <c r="AP144" s="20">
        <f t="shared" si="233"/>
        <v>5.332745702952843</v>
      </c>
      <c r="AQ144" s="20">
        <f t="shared" si="234"/>
        <v>4.17184007946362</v>
      </c>
      <c r="AR144" s="20">
        <f t="shared" si="235"/>
        <v>2.388059701492537</v>
      </c>
      <c r="AS144" s="20">
        <f t="shared" si="236"/>
        <v>4.492164828787</v>
      </c>
      <c r="AT144" s="20">
        <f t="shared" si="237"/>
        <v>4.543761638733706</v>
      </c>
      <c r="AU144" s="20">
        <f t="shared" si="238"/>
        <v>2.132591562355123</v>
      </c>
      <c r="AV144" s="20">
        <f t="shared" si="239"/>
        <v>4.300242130750606</v>
      </c>
      <c r="AW144" s="20"/>
      <c r="AX144" s="20">
        <v>8.5</v>
      </c>
      <c r="AY144" s="20">
        <v>4.5</v>
      </c>
      <c r="AZ144" s="20">
        <v>12.07</v>
      </c>
      <c r="BA144" s="20"/>
      <c r="BB144" s="20">
        <v>4.67</v>
      </c>
      <c r="BC144" s="20">
        <v>7.67</v>
      </c>
      <c r="BD144" s="20"/>
      <c r="BE144" s="20"/>
      <c r="BF144" s="20">
        <v>3.56</v>
      </c>
      <c r="BG144" s="20">
        <v>4.75</v>
      </c>
      <c r="BH144" s="20">
        <v>5.43</v>
      </c>
      <c r="BI144" s="20">
        <v>4.5</v>
      </c>
      <c r="BJ144" s="20">
        <v>3.5</v>
      </c>
      <c r="BK144" s="20">
        <v>7.77</v>
      </c>
      <c r="BL144" s="20">
        <v>4.12</v>
      </c>
      <c r="BO144" s="20">
        <f t="shared" si="240"/>
        <v>3.625822784810126</v>
      </c>
      <c r="BP144" s="20">
        <f t="shared" si="241"/>
        <v>3.3575706689056815</v>
      </c>
      <c r="BQ144" s="20">
        <f t="shared" si="241"/>
        <v>4.043838410249706</v>
      </c>
      <c r="BR144" s="20"/>
      <c r="BS144" s="20">
        <f t="shared" si="242"/>
        <v>3.32197831261571</v>
      </c>
      <c r="BT144" s="20">
        <f t="shared" si="243"/>
        <v>3.589</v>
      </c>
      <c r="BU144" s="20"/>
      <c r="BV144" s="20"/>
      <c r="BW144" s="20">
        <f t="shared" si="244"/>
        <v>5.5225914499779645</v>
      </c>
      <c r="BX144" s="20">
        <f t="shared" si="245"/>
        <v>4.370002483238142</v>
      </c>
      <c r="BY144" s="20">
        <f t="shared" si="246"/>
        <v>2.517731343283582</v>
      </c>
      <c r="BZ144" s="20">
        <f t="shared" si="247"/>
        <v>4.694312246082414</v>
      </c>
      <c r="CA144" s="20">
        <f t="shared" si="248"/>
        <v>4.702793296089385</v>
      </c>
      <c r="CB144" s="20">
        <f t="shared" si="249"/>
        <v>2.2982939267501163</v>
      </c>
      <c r="CC144" s="20">
        <f t="shared" si="250"/>
        <v>4.47741210653753</v>
      </c>
      <c r="CE144" s="20">
        <f t="shared" si="251"/>
        <v>12.125822784810126</v>
      </c>
      <c r="CF144" s="20">
        <f t="shared" si="252"/>
        <v>7.857570668905682</v>
      </c>
      <c r="CG144" s="20">
        <f t="shared" si="252"/>
        <v>16.113838410249706</v>
      </c>
      <c r="CH144" s="20"/>
      <c r="CI144" s="20">
        <f t="shared" si="253"/>
        <v>7.99197831261571</v>
      </c>
      <c r="CJ144" s="20">
        <f t="shared" si="254"/>
        <v>11.259</v>
      </c>
      <c r="CK144" s="20"/>
      <c r="CL144" s="20"/>
      <c r="CM144" s="20">
        <f t="shared" si="255"/>
        <v>9.082591449977965</v>
      </c>
      <c r="CN144" s="20">
        <f t="shared" si="256"/>
        <v>9.120002483238142</v>
      </c>
      <c r="CO144" s="20">
        <f t="shared" si="257"/>
        <v>7.947731343283582</v>
      </c>
      <c r="CP144" s="20">
        <f t="shared" si="258"/>
        <v>9.194312246082415</v>
      </c>
      <c r="CQ144" s="20">
        <f t="shared" si="259"/>
        <v>8.202793296089386</v>
      </c>
      <c r="CR144" s="20">
        <f t="shared" si="260"/>
        <v>10.068293926750115</v>
      </c>
      <c r="CS144" s="20">
        <f t="shared" si="261"/>
        <v>8.59741210653753</v>
      </c>
      <c r="CU144" s="20">
        <f t="shared" si="262"/>
        <v>38.436249999999994</v>
      </c>
      <c r="CV144" s="20">
        <f t="shared" si="263"/>
        <v>0.3449166666666667</v>
      </c>
      <c r="CW144" s="20">
        <f t="shared" si="264"/>
        <v>3.669297981900884</v>
      </c>
      <c r="CX144" s="20">
        <f t="shared" si="265"/>
        <v>5.920000000000001</v>
      </c>
      <c r="CY144" s="20">
        <f t="shared" si="266"/>
        <v>3.8767789190450297</v>
      </c>
      <c r="CZ144" s="20">
        <f t="shared" si="267"/>
        <v>9.79677891904503</v>
      </c>
      <c r="DA144" s="43">
        <f t="shared" si="268"/>
        <v>5.0267789190450305</v>
      </c>
      <c r="DB144" s="20">
        <v>4.77</v>
      </c>
      <c r="DC144" s="43">
        <f t="shared" si="269"/>
        <v>1.4100000000000001</v>
      </c>
      <c r="DD144" s="31">
        <v>6.18</v>
      </c>
    </row>
    <row r="145" spans="1:108" ht="12.75">
      <c r="A145" s="52">
        <v>38991</v>
      </c>
      <c r="B145" s="20">
        <v>45.1</v>
      </c>
      <c r="C145" s="20">
        <v>38.35</v>
      </c>
      <c r="D145" s="20">
        <v>40.495</v>
      </c>
      <c r="E145" s="20"/>
      <c r="F145" s="20">
        <v>39.43</v>
      </c>
      <c r="G145" s="20">
        <v>51</v>
      </c>
      <c r="H145" s="20"/>
      <c r="I145" s="20">
        <v>25.77</v>
      </c>
      <c r="J145" s="20">
        <v>46</v>
      </c>
      <c r="K145" s="20">
        <v>39.96</v>
      </c>
      <c r="L145" s="20">
        <v>53.04</v>
      </c>
      <c r="M145" s="20">
        <v>36.4</v>
      </c>
      <c r="N145" s="20">
        <v>29.06</v>
      </c>
      <c r="O145" s="20">
        <v>45.94</v>
      </c>
      <c r="P145" s="20">
        <v>22.07</v>
      </c>
      <c r="Q145" s="41"/>
      <c r="R145" s="22">
        <v>0.363</v>
      </c>
      <c r="S145" s="22">
        <v>0.287</v>
      </c>
      <c r="T145" s="22">
        <v>0.345</v>
      </c>
      <c r="U145" s="22"/>
      <c r="V145" s="22">
        <v>0.3</v>
      </c>
      <c r="W145" s="22">
        <v>0.375</v>
      </c>
      <c r="X145" s="22"/>
      <c r="Y145" s="22">
        <v>0.225</v>
      </c>
      <c r="Z145" s="22">
        <v>0.605</v>
      </c>
      <c r="AA145" s="22">
        <v>0.42</v>
      </c>
      <c r="AB145" s="22">
        <v>0.3</v>
      </c>
      <c r="AC145" s="22">
        <v>0.387</v>
      </c>
      <c r="AD145" s="22">
        <v>0.305</v>
      </c>
      <c r="AE145" s="22">
        <v>0.23</v>
      </c>
      <c r="AF145" s="22">
        <v>0.222</v>
      </c>
      <c r="AG145" s="20"/>
      <c r="AH145" s="20">
        <f t="shared" si="229"/>
        <v>3.219512195121951</v>
      </c>
      <c r="AI145" s="20">
        <f t="shared" si="230"/>
        <v>2.9934810951760102</v>
      </c>
      <c r="AJ145" s="20">
        <f t="shared" si="230"/>
        <v>3.4078281269292505</v>
      </c>
      <c r="AK145" s="20"/>
      <c r="AL145" s="20">
        <f t="shared" si="231"/>
        <v>3.043367993913264</v>
      </c>
      <c r="AM145" s="20">
        <f t="shared" si="232"/>
        <v>2.9411764705882355</v>
      </c>
      <c r="AN145" s="20"/>
      <c r="AO145" s="20">
        <f t="shared" si="232"/>
        <v>3.492433061699651</v>
      </c>
      <c r="AP145" s="20">
        <f t="shared" si="233"/>
        <v>5.260869565217392</v>
      </c>
      <c r="AQ145" s="20">
        <f t="shared" si="234"/>
        <v>4.2042042042042045</v>
      </c>
      <c r="AR145" s="20">
        <f t="shared" si="235"/>
        <v>2.262443438914027</v>
      </c>
      <c r="AS145" s="20">
        <f t="shared" si="236"/>
        <v>4.252747252747254</v>
      </c>
      <c r="AT145" s="20">
        <f t="shared" si="237"/>
        <v>4.198210598761184</v>
      </c>
      <c r="AU145" s="20">
        <f t="shared" si="238"/>
        <v>2.002612102742708</v>
      </c>
      <c r="AV145" s="20">
        <f t="shared" si="239"/>
        <v>4.023561395559583</v>
      </c>
      <c r="AW145" s="20"/>
      <c r="AX145" s="20">
        <v>8.5</v>
      </c>
      <c r="AY145" s="20">
        <v>6</v>
      </c>
      <c r="AZ145" s="20">
        <v>12.6</v>
      </c>
      <c r="BA145" s="20"/>
      <c r="BB145" s="20">
        <v>4.67</v>
      </c>
      <c r="BC145" s="20">
        <v>7.67</v>
      </c>
      <c r="BD145" s="20"/>
      <c r="BE145" s="20">
        <v>7</v>
      </c>
      <c r="BF145" s="20">
        <v>3.47</v>
      </c>
      <c r="BG145" s="20">
        <v>4.42</v>
      </c>
      <c r="BH145" s="20">
        <v>5.52</v>
      </c>
      <c r="BI145" s="20">
        <v>4.43</v>
      </c>
      <c r="BJ145" s="20">
        <v>3</v>
      </c>
      <c r="BK145" s="20">
        <v>7.77</v>
      </c>
      <c r="BL145" s="20">
        <v>4.12</v>
      </c>
      <c r="BO145" s="20">
        <f t="shared" si="240"/>
        <v>3.4931707317073166</v>
      </c>
      <c r="BP145" s="20">
        <f t="shared" si="241"/>
        <v>3.173089960886571</v>
      </c>
      <c r="BQ145" s="20">
        <f t="shared" si="241"/>
        <v>3.8372144709223357</v>
      </c>
      <c r="BR145" s="20"/>
      <c r="BS145" s="20">
        <f t="shared" si="242"/>
        <v>3.1854932792290134</v>
      </c>
      <c r="BT145" s="20">
        <f t="shared" si="243"/>
        <v>3.166764705882353</v>
      </c>
      <c r="BU145" s="20"/>
      <c r="BV145" s="20">
        <f t="shared" si="243"/>
        <v>3.7369033760186268</v>
      </c>
      <c r="BW145" s="20">
        <f t="shared" si="244"/>
        <v>5.443421739130435</v>
      </c>
      <c r="BX145" s="20">
        <f t="shared" si="245"/>
        <v>4.39003003003003</v>
      </c>
      <c r="BY145" s="20">
        <f t="shared" si="246"/>
        <v>2.3873303167420814</v>
      </c>
      <c r="BZ145" s="20">
        <f t="shared" si="247"/>
        <v>4.441143956043957</v>
      </c>
      <c r="CA145" s="20">
        <f t="shared" si="248"/>
        <v>4.32415691672402</v>
      </c>
      <c r="CB145" s="20">
        <f t="shared" si="249"/>
        <v>2.158215063125817</v>
      </c>
      <c r="CC145" s="20">
        <f t="shared" si="250"/>
        <v>4.189332125056637</v>
      </c>
      <c r="CE145" s="20">
        <f t="shared" si="251"/>
        <v>11.993170731707316</v>
      </c>
      <c r="CF145" s="20">
        <f t="shared" si="252"/>
        <v>9.173089960886571</v>
      </c>
      <c r="CG145" s="20">
        <f t="shared" si="252"/>
        <v>16.437214470922335</v>
      </c>
      <c r="CH145" s="20"/>
      <c r="CI145" s="20">
        <f t="shared" si="253"/>
        <v>7.855493279229013</v>
      </c>
      <c r="CJ145" s="20">
        <f t="shared" si="254"/>
        <v>10.836764705882352</v>
      </c>
      <c r="CK145" s="20"/>
      <c r="CL145" s="20">
        <f t="shared" si="254"/>
        <v>10.736903376018628</v>
      </c>
      <c r="CM145" s="20">
        <f t="shared" si="255"/>
        <v>8.913421739130435</v>
      </c>
      <c r="CN145" s="20">
        <f t="shared" si="256"/>
        <v>8.810030030030031</v>
      </c>
      <c r="CO145" s="20">
        <f t="shared" si="257"/>
        <v>7.907330316742081</v>
      </c>
      <c r="CP145" s="20">
        <f t="shared" si="258"/>
        <v>8.871143956043957</v>
      </c>
      <c r="CQ145" s="20">
        <f t="shared" si="259"/>
        <v>7.32415691672402</v>
      </c>
      <c r="CR145" s="20">
        <f t="shared" si="260"/>
        <v>9.928215063125815</v>
      </c>
      <c r="CS145" s="20">
        <f t="shared" si="261"/>
        <v>8.309332125056638</v>
      </c>
      <c r="CU145" s="20">
        <f t="shared" si="262"/>
        <v>39.43192307692308</v>
      </c>
      <c r="CV145" s="20">
        <f t="shared" si="263"/>
        <v>0.33569230769230773</v>
      </c>
      <c r="CW145" s="20">
        <f t="shared" si="264"/>
        <v>3.484803653967286</v>
      </c>
      <c r="CX145" s="20">
        <f t="shared" si="265"/>
        <v>6.09</v>
      </c>
      <c r="CY145" s="20">
        <f t="shared" si="266"/>
        <v>3.686635897807631</v>
      </c>
      <c r="CZ145" s="20">
        <f t="shared" si="267"/>
        <v>9.77663589780763</v>
      </c>
      <c r="DA145" s="43">
        <f t="shared" si="268"/>
        <v>5.05663589780763</v>
      </c>
      <c r="DB145" s="20">
        <v>4.72</v>
      </c>
      <c r="DC145" s="43">
        <f t="shared" si="269"/>
        <v>1.37</v>
      </c>
      <c r="DD145" s="31">
        <v>6.09</v>
      </c>
    </row>
    <row r="146" spans="1:108" ht="12.75">
      <c r="A146" s="52">
        <v>39022</v>
      </c>
      <c r="B146" s="20">
        <v>46.63</v>
      </c>
      <c r="C146" s="20">
        <v>38.9</v>
      </c>
      <c r="D146" s="20">
        <v>40.37</v>
      </c>
      <c r="E146" s="20"/>
      <c r="F146" s="20">
        <v>39.99</v>
      </c>
      <c r="G146" s="20">
        <v>53.3</v>
      </c>
      <c r="H146" s="20"/>
      <c r="I146" s="20">
        <v>27.79</v>
      </c>
      <c r="J146" s="20">
        <v>47.77</v>
      </c>
      <c r="K146" s="20">
        <v>41.26</v>
      </c>
      <c r="L146" s="20">
        <v>54.5</v>
      </c>
      <c r="M146" s="20">
        <v>36.25</v>
      </c>
      <c r="N146" s="20">
        <v>28.55</v>
      </c>
      <c r="O146" s="20">
        <v>46.78</v>
      </c>
      <c r="P146" s="20">
        <v>22.96</v>
      </c>
      <c r="Q146" s="41"/>
      <c r="R146" s="22">
        <v>0.363</v>
      </c>
      <c r="S146" s="22">
        <v>0.287</v>
      </c>
      <c r="T146" s="22">
        <v>0.345</v>
      </c>
      <c r="U146" s="22"/>
      <c r="V146" s="22">
        <v>0.3</v>
      </c>
      <c r="W146" s="22">
        <v>0.375</v>
      </c>
      <c r="X146" s="22"/>
      <c r="Y146" s="22">
        <v>0.225</v>
      </c>
      <c r="Z146" s="22">
        <v>0.605</v>
      </c>
      <c r="AA146" s="22">
        <v>0.42</v>
      </c>
      <c r="AB146" s="22">
        <v>0.3</v>
      </c>
      <c r="AC146" s="22">
        <v>0.387</v>
      </c>
      <c r="AD146" s="22">
        <v>0.315</v>
      </c>
      <c r="AE146" s="22">
        <v>0.23</v>
      </c>
      <c r="AF146" s="22">
        <v>0.222</v>
      </c>
      <c r="AG146" s="20"/>
      <c r="AH146" s="20">
        <f t="shared" si="229"/>
        <v>3.113875187647437</v>
      </c>
      <c r="AI146" s="20">
        <f t="shared" si="230"/>
        <v>2.9511568123393315</v>
      </c>
      <c r="AJ146" s="20">
        <f t="shared" si="230"/>
        <v>3.4183799851374785</v>
      </c>
      <c r="AK146" s="20"/>
      <c r="AL146" s="20">
        <f t="shared" si="231"/>
        <v>3.0007501875468865</v>
      </c>
      <c r="AM146" s="20">
        <f t="shared" si="232"/>
        <v>2.8142589118198877</v>
      </c>
      <c r="AN146" s="20"/>
      <c r="AO146" s="20">
        <f t="shared" si="232"/>
        <v>3.2385750269881255</v>
      </c>
      <c r="AP146" s="20">
        <f t="shared" si="233"/>
        <v>5.065940967134185</v>
      </c>
      <c r="AQ146" s="20">
        <f t="shared" si="234"/>
        <v>4.07174018419777</v>
      </c>
      <c r="AR146" s="20">
        <f t="shared" si="235"/>
        <v>2.2018348623853212</v>
      </c>
      <c r="AS146" s="20">
        <f t="shared" si="236"/>
        <v>4.270344827586207</v>
      </c>
      <c r="AT146" s="20">
        <f t="shared" si="237"/>
        <v>4.413309982486865</v>
      </c>
      <c r="AU146" s="20">
        <f t="shared" si="238"/>
        <v>1.966652415562206</v>
      </c>
      <c r="AV146" s="20">
        <f t="shared" si="239"/>
        <v>3.8675958188153308</v>
      </c>
      <c r="AW146" s="20"/>
      <c r="AX146" s="20">
        <v>8.5</v>
      </c>
      <c r="AY146" s="20">
        <v>5</v>
      </c>
      <c r="AZ146" s="20">
        <v>12.6</v>
      </c>
      <c r="BA146" s="20"/>
      <c r="BB146" s="20">
        <v>4.67</v>
      </c>
      <c r="BC146" s="20">
        <v>8.34</v>
      </c>
      <c r="BD146" s="20"/>
      <c r="BE146" s="20">
        <v>7</v>
      </c>
      <c r="BF146" s="20">
        <v>3.47</v>
      </c>
      <c r="BG146" s="20">
        <v>4.42</v>
      </c>
      <c r="BH146" s="20">
        <v>5.52</v>
      </c>
      <c r="BI146" s="20">
        <v>5</v>
      </c>
      <c r="BJ146" s="20">
        <v>3</v>
      </c>
      <c r="BK146" s="20">
        <v>7.79</v>
      </c>
      <c r="BL146" s="20">
        <v>6</v>
      </c>
      <c r="BO146" s="20">
        <f t="shared" si="240"/>
        <v>3.378554578597469</v>
      </c>
      <c r="BP146" s="20">
        <f t="shared" si="241"/>
        <v>3.098714652956298</v>
      </c>
      <c r="BQ146" s="20">
        <f t="shared" si="241"/>
        <v>3.8490958632648002</v>
      </c>
      <c r="BR146" s="20"/>
      <c r="BS146" s="20">
        <f t="shared" si="242"/>
        <v>3.140885221305326</v>
      </c>
      <c r="BT146" s="20">
        <f t="shared" si="243"/>
        <v>3.0489681050656663</v>
      </c>
      <c r="BU146" s="20"/>
      <c r="BV146" s="20">
        <f t="shared" si="243"/>
        <v>3.4652752788772947</v>
      </c>
      <c r="BW146" s="20">
        <f t="shared" si="244"/>
        <v>5.2417291186937405</v>
      </c>
      <c r="BX146" s="20">
        <f t="shared" si="245"/>
        <v>4.251711100339311</v>
      </c>
      <c r="BY146" s="20">
        <f t="shared" si="246"/>
        <v>2.323376146788991</v>
      </c>
      <c r="BZ146" s="20">
        <f t="shared" si="247"/>
        <v>4.483862068965518</v>
      </c>
      <c r="CA146" s="20">
        <f t="shared" si="248"/>
        <v>4.5457092819614715</v>
      </c>
      <c r="CB146" s="20">
        <f t="shared" si="249"/>
        <v>2.119854638734502</v>
      </c>
      <c r="CC146" s="20">
        <f t="shared" si="250"/>
        <v>4.0996515679442505</v>
      </c>
      <c r="CE146" s="20">
        <f t="shared" si="251"/>
        <v>11.87855457859747</v>
      </c>
      <c r="CF146" s="20">
        <f t="shared" si="252"/>
        <v>8.098714652956298</v>
      </c>
      <c r="CG146" s="20">
        <f t="shared" si="252"/>
        <v>16.4490958632648</v>
      </c>
      <c r="CH146" s="20"/>
      <c r="CI146" s="20">
        <f t="shared" si="253"/>
        <v>7.810885221305326</v>
      </c>
      <c r="CJ146" s="20">
        <f t="shared" si="254"/>
        <v>11.388968105065667</v>
      </c>
      <c r="CK146" s="20"/>
      <c r="CL146" s="20">
        <f t="shared" si="254"/>
        <v>10.465275278877295</v>
      </c>
      <c r="CM146" s="20">
        <f t="shared" si="255"/>
        <v>8.711729118693741</v>
      </c>
      <c r="CN146" s="20">
        <f t="shared" si="256"/>
        <v>8.671711100339312</v>
      </c>
      <c r="CO146" s="20">
        <f t="shared" si="257"/>
        <v>7.843376146788991</v>
      </c>
      <c r="CP146" s="20">
        <f t="shared" si="258"/>
        <v>9.483862068965518</v>
      </c>
      <c r="CQ146" s="20">
        <f t="shared" si="259"/>
        <v>7.5457092819614715</v>
      </c>
      <c r="CR146" s="20">
        <f t="shared" si="260"/>
        <v>9.909854638734501</v>
      </c>
      <c r="CS146" s="20">
        <f t="shared" si="261"/>
        <v>10.09965156794425</v>
      </c>
      <c r="CU146" s="20">
        <f t="shared" si="262"/>
        <v>40.38846153846154</v>
      </c>
      <c r="CV146" s="20">
        <f t="shared" si="263"/>
        <v>0.3364615384615385</v>
      </c>
      <c r="CW146" s="20">
        <f t="shared" si="264"/>
        <v>3.414955013049772</v>
      </c>
      <c r="CX146" s="20">
        <f t="shared" si="265"/>
        <v>6.254615384615385</v>
      </c>
      <c r="CY146" s="20">
        <f t="shared" si="266"/>
        <v>3.6190298171918944</v>
      </c>
      <c r="CZ146" s="20">
        <f t="shared" si="267"/>
        <v>9.873645201807282</v>
      </c>
      <c r="DA146" s="43">
        <f t="shared" si="268"/>
        <v>5.313645201807282</v>
      </c>
      <c r="DB146" s="20">
        <v>4.56</v>
      </c>
      <c r="DC146" s="43">
        <f t="shared" si="269"/>
        <v>1.37</v>
      </c>
      <c r="DD146" s="31">
        <v>5.93</v>
      </c>
    </row>
    <row r="147" spans="1:108" ht="12.75">
      <c r="A147" s="52">
        <v>39052</v>
      </c>
      <c r="B147" s="20">
        <v>46.54</v>
      </c>
      <c r="C147" s="20">
        <v>37.77</v>
      </c>
      <c r="D147" s="20">
        <v>41.92</v>
      </c>
      <c r="E147" s="20"/>
      <c r="F147" s="20">
        <v>38.65</v>
      </c>
      <c r="G147" s="20">
        <v>54.42</v>
      </c>
      <c r="H147" s="20"/>
      <c r="I147" s="20">
        <v>27.25</v>
      </c>
      <c r="J147" s="20">
        <v>49.08</v>
      </c>
      <c r="K147" s="20">
        <v>40.62</v>
      </c>
      <c r="L147" s="20">
        <v>56.04</v>
      </c>
      <c r="M147" s="20">
        <v>36.86</v>
      </c>
      <c r="N147" s="20">
        <v>28.28</v>
      </c>
      <c r="O147" s="20">
        <v>47.46</v>
      </c>
      <c r="P147" s="20">
        <v>23.06</v>
      </c>
      <c r="Q147" s="41"/>
      <c r="R147" s="22">
        <v>0.363</v>
      </c>
      <c r="S147" s="22">
        <v>0.287</v>
      </c>
      <c r="T147" s="22">
        <v>0.345</v>
      </c>
      <c r="U147" s="22"/>
      <c r="V147" s="22">
        <v>0.3</v>
      </c>
      <c r="W147" s="22">
        <v>0.375</v>
      </c>
      <c r="X147" s="22"/>
      <c r="Y147" s="22">
        <v>0.225</v>
      </c>
      <c r="Z147" s="22">
        <v>0.605</v>
      </c>
      <c r="AA147" s="22">
        <v>0.42</v>
      </c>
      <c r="AB147" s="22">
        <v>0.3</v>
      </c>
      <c r="AC147" s="22">
        <v>0.387</v>
      </c>
      <c r="AD147" s="22">
        <v>0.315</v>
      </c>
      <c r="AE147" s="22">
        <v>0.23</v>
      </c>
      <c r="AF147" s="22">
        <v>0.222</v>
      </c>
      <c r="AG147" s="20"/>
      <c r="AH147" s="20">
        <f t="shared" si="229"/>
        <v>3.1198968629136226</v>
      </c>
      <c r="AI147" s="20">
        <f t="shared" si="230"/>
        <v>3.0394492983849615</v>
      </c>
      <c r="AJ147" s="20">
        <f t="shared" si="230"/>
        <v>3.291984732824427</v>
      </c>
      <c r="AK147" s="20"/>
      <c r="AL147" s="20">
        <f t="shared" si="231"/>
        <v>3.1047865459249677</v>
      </c>
      <c r="AM147" s="20">
        <f t="shared" si="232"/>
        <v>2.7563395810363835</v>
      </c>
      <c r="AN147" s="20"/>
      <c r="AO147" s="20">
        <f t="shared" si="232"/>
        <v>3.302752293577982</v>
      </c>
      <c r="AP147" s="20">
        <f t="shared" si="233"/>
        <v>4.9307253463732685</v>
      </c>
      <c r="AQ147" s="20">
        <f t="shared" si="234"/>
        <v>4.1358936484490405</v>
      </c>
      <c r="AR147" s="20">
        <f t="shared" si="235"/>
        <v>2.1413276231263385</v>
      </c>
      <c r="AS147" s="20">
        <f t="shared" si="236"/>
        <v>4.199674443841563</v>
      </c>
      <c r="AT147" s="20">
        <f t="shared" si="237"/>
        <v>4.455445544554455</v>
      </c>
      <c r="AU147" s="20">
        <f t="shared" si="238"/>
        <v>1.9384745048461862</v>
      </c>
      <c r="AV147" s="20">
        <f t="shared" si="239"/>
        <v>3.8508239375542064</v>
      </c>
      <c r="AW147" s="20"/>
      <c r="AX147" s="20">
        <v>8.5</v>
      </c>
      <c r="AY147" s="20">
        <v>5</v>
      </c>
      <c r="AZ147" s="20">
        <v>8.5</v>
      </c>
      <c r="BA147" s="20"/>
      <c r="BB147" s="20">
        <v>4.67</v>
      </c>
      <c r="BC147" s="20">
        <v>7.81</v>
      </c>
      <c r="BD147" s="20"/>
      <c r="BE147" s="20">
        <v>6.72</v>
      </c>
      <c r="BF147" s="20">
        <v>3.88</v>
      </c>
      <c r="BG147" s="20">
        <v>4.42</v>
      </c>
      <c r="BH147" s="20">
        <v>5.7</v>
      </c>
      <c r="BI147" s="20">
        <v>5</v>
      </c>
      <c r="BJ147" s="20">
        <v>5.1</v>
      </c>
      <c r="BK147" s="20">
        <v>7.81</v>
      </c>
      <c r="BL147" s="20">
        <v>6.4</v>
      </c>
      <c r="BO147" s="20">
        <f t="shared" si="240"/>
        <v>3.3850880962612804</v>
      </c>
      <c r="BP147" s="20">
        <f t="shared" si="241"/>
        <v>3.1914217633042097</v>
      </c>
      <c r="BQ147" s="20">
        <f t="shared" si="241"/>
        <v>3.571803435114503</v>
      </c>
      <c r="BR147" s="20"/>
      <c r="BS147" s="20">
        <f t="shared" si="242"/>
        <v>3.2497800776196635</v>
      </c>
      <c r="BT147" s="20">
        <f t="shared" si="243"/>
        <v>2.9716097023153254</v>
      </c>
      <c r="BU147" s="20"/>
      <c r="BV147" s="20">
        <f t="shared" si="243"/>
        <v>3.524697247706422</v>
      </c>
      <c r="BW147" s="20">
        <f t="shared" si="244"/>
        <v>5.122037489812551</v>
      </c>
      <c r="BX147" s="20">
        <f t="shared" si="245"/>
        <v>4.318700147710488</v>
      </c>
      <c r="BY147" s="20">
        <f t="shared" si="246"/>
        <v>2.26338329764454</v>
      </c>
      <c r="BZ147" s="20">
        <f t="shared" si="247"/>
        <v>4.409658166033641</v>
      </c>
      <c r="CA147" s="20">
        <f t="shared" si="248"/>
        <v>4.682673267326732</v>
      </c>
      <c r="CB147" s="20">
        <f t="shared" si="249"/>
        <v>2.0898693636746737</v>
      </c>
      <c r="CC147" s="20">
        <f t="shared" si="250"/>
        <v>4.097276669557676</v>
      </c>
      <c r="CE147" s="20">
        <f t="shared" si="251"/>
        <v>11.885088096261281</v>
      </c>
      <c r="CF147" s="20">
        <f t="shared" si="252"/>
        <v>8.19142176330421</v>
      </c>
      <c r="CG147" s="20">
        <f t="shared" si="252"/>
        <v>12.071803435114504</v>
      </c>
      <c r="CH147" s="20"/>
      <c r="CI147" s="20">
        <f t="shared" si="253"/>
        <v>7.919780077619663</v>
      </c>
      <c r="CJ147" s="20">
        <f t="shared" si="254"/>
        <v>10.781609702315325</v>
      </c>
      <c r="CK147" s="20"/>
      <c r="CL147" s="20">
        <f t="shared" si="254"/>
        <v>10.244697247706421</v>
      </c>
      <c r="CM147" s="20">
        <f t="shared" si="255"/>
        <v>9.002037489812551</v>
      </c>
      <c r="CN147" s="20">
        <f t="shared" si="256"/>
        <v>8.738700147710489</v>
      </c>
      <c r="CO147" s="20">
        <f t="shared" si="257"/>
        <v>7.9633832976445404</v>
      </c>
      <c r="CP147" s="20">
        <f t="shared" si="258"/>
        <v>9.40965816603364</v>
      </c>
      <c r="CQ147" s="20">
        <f t="shared" si="259"/>
        <v>9.782673267326732</v>
      </c>
      <c r="CR147" s="20">
        <f t="shared" si="260"/>
        <v>9.899869363674673</v>
      </c>
      <c r="CS147" s="20">
        <f t="shared" si="261"/>
        <v>10.497276669557676</v>
      </c>
      <c r="CU147" s="20">
        <f t="shared" si="262"/>
        <v>40.611538461538466</v>
      </c>
      <c r="CV147" s="20">
        <f t="shared" si="263"/>
        <v>0.3364615384615385</v>
      </c>
      <c r="CW147" s="20">
        <f t="shared" si="264"/>
        <v>3.4051980279544156</v>
      </c>
      <c r="CX147" s="20">
        <f t="shared" si="265"/>
        <v>6.116153846153848</v>
      </c>
      <c r="CY147" s="20">
        <f t="shared" si="266"/>
        <v>3.605999901852439</v>
      </c>
      <c r="CZ147" s="20">
        <f t="shared" si="267"/>
        <v>9.722153748006285</v>
      </c>
      <c r="DA147" s="43">
        <f t="shared" si="268"/>
        <v>4.912153748006285</v>
      </c>
      <c r="DB147" s="20">
        <v>4.81</v>
      </c>
      <c r="DC147" s="43">
        <f t="shared" si="269"/>
        <v>1.37</v>
      </c>
      <c r="DD147" s="31">
        <v>6.18</v>
      </c>
    </row>
    <row r="148" spans="1:108" ht="12.75">
      <c r="A148" s="52">
        <v>39083</v>
      </c>
      <c r="B148" s="20">
        <v>48.09</v>
      </c>
      <c r="C148" s="20">
        <v>36.35</v>
      </c>
      <c r="D148" s="20">
        <v>41.48</v>
      </c>
      <c r="E148" s="20">
        <v>19.69</v>
      </c>
      <c r="F148" s="20">
        <v>36.95</v>
      </c>
      <c r="G148" s="20">
        <v>56.65</v>
      </c>
      <c r="H148" s="20"/>
      <c r="I148" s="20">
        <v>26.14</v>
      </c>
      <c r="J148" s="20">
        <v>47.54</v>
      </c>
      <c r="K148" s="20">
        <v>40.72</v>
      </c>
      <c r="L148" s="20">
        <v>57.38</v>
      </c>
      <c r="M148" s="20">
        <v>36.53</v>
      </c>
      <c r="N148" s="20">
        <v>28.12</v>
      </c>
      <c r="O148" s="20">
        <v>46.56</v>
      </c>
      <c r="P148" s="20">
        <v>23.33</v>
      </c>
      <c r="Q148" s="41"/>
      <c r="R148" s="22">
        <v>0.363</v>
      </c>
      <c r="S148" s="22">
        <v>0.317</v>
      </c>
      <c r="T148" s="22">
        <v>0.345</v>
      </c>
      <c r="U148" s="22">
        <v>0.21</v>
      </c>
      <c r="V148" s="22">
        <v>0.3</v>
      </c>
      <c r="W148" s="22">
        <v>0.375</v>
      </c>
      <c r="X148" s="22"/>
      <c r="Y148" s="22">
        <v>0.225</v>
      </c>
      <c r="Z148" s="22">
        <v>0.61</v>
      </c>
      <c r="AA148" s="22">
        <v>0.42</v>
      </c>
      <c r="AB148" s="22">
        <v>0.3</v>
      </c>
      <c r="AC148" s="22">
        <v>0.387</v>
      </c>
      <c r="AD148" s="22">
        <v>0.315</v>
      </c>
      <c r="AE148" s="22">
        <v>0.23</v>
      </c>
      <c r="AF148" s="22">
        <v>0.222</v>
      </c>
      <c r="AG148" s="20"/>
      <c r="AH148" s="20">
        <f t="shared" si="229"/>
        <v>3.0193387398627567</v>
      </c>
      <c r="AI148" s="20">
        <f t="shared" si="230"/>
        <v>3.4883081155433286</v>
      </c>
      <c r="AJ148" s="20">
        <f t="shared" si="230"/>
        <v>3.3269045323047255</v>
      </c>
      <c r="AK148" s="20">
        <f aca="true" t="shared" si="270" ref="AK148:AK194">(400*U148)/E148</f>
        <v>4.266124936515998</v>
      </c>
      <c r="AL148" s="20">
        <f t="shared" si="231"/>
        <v>3.247631935047361</v>
      </c>
      <c r="AM148" s="20">
        <f t="shared" si="232"/>
        <v>2.64783759929391</v>
      </c>
      <c r="AN148" s="20"/>
      <c r="AO148" s="20">
        <f t="shared" si="232"/>
        <v>3.442999234889059</v>
      </c>
      <c r="AP148" s="20">
        <f t="shared" si="233"/>
        <v>5.132519983172066</v>
      </c>
      <c r="AQ148" s="20">
        <f t="shared" si="234"/>
        <v>4.12573673870334</v>
      </c>
      <c r="AR148" s="20">
        <f t="shared" si="235"/>
        <v>2.0913210177762287</v>
      </c>
      <c r="AS148" s="20">
        <f t="shared" si="236"/>
        <v>4.237612920886942</v>
      </c>
      <c r="AT148" s="20">
        <f t="shared" si="237"/>
        <v>4.480796586059744</v>
      </c>
      <c r="AU148" s="20">
        <f t="shared" si="238"/>
        <v>1.9759450171821304</v>
      </c>
      <c r="AV148" s="20">
        <f t="shared" si="239"/>
        <v>3.8062580368624093</v>
      </c>
      <c r="AW148" s="20"/>
      <c r="AX148" s="20">
        <v>8.5</v>
      </c>
      <c r="AY148" s="20">
        <v>6</v>
      </c>
      <c r="AZ148" s="20">
        <v>9.5</v>
      </c>
      <c r="BA148" s="20">
        <v>5.22</v>
      </c>
      <c r="BB148" s="20">
        <v>4.67</v>
      </c>
      <c r="BC148" s="20">
        <v>8.1</v>
      </c>
      <c r="BD148" s="20"/>
      <c r="BE148" s="20">
        <v>6.4</v>
      </c>
      <c r="BF148" s="20">
        <v>3.88</v>
      </c>
      <c r="BG148" s="20">
        <v>4.35</v>
      </c>
      <c r="BH148" s="20">
        <v>6.23</v>
      </c>
      <c r="BI148" s="20">
        <v>5</v>
      </c>
      <c r="BJ148" s="20">
        <v>5.1</v>
      </c>
      <c r="BK148" s="20">
        <v>8.13</v>
      </c>
      <c r="BL148" s="20">
        <v>6.6</v>
      </c>
      <c r="BO148" s="20">
        <f t="shared" si="240"/>
        <v>3.2759825327510907</v>
      </c>
      <c r="BP148" s="20">
        <f t="shared" si="241"/>
        <v>3.6976066024759286</v>
      </c>
      <c r="BQ148" s="20">
        <f t="shared" si="241"/>
        <v>3.6429604628736745</v>
      </c>
      <c r="BR148" s="20">
        <f aca="true" t="shared" si="271" ref="BR148:BR194">AK148*(1+(BA148/100))</f>
        <v>4.488816658202133</v>
      </c>
      <c r="BS148" s="20">
        <f t="shared" si="242"/>
        <v>3.3992963464140726</v>
      </c>
      <c r="BT148" s="20">
        <f t="shared" si="243"/>
        <v>2.8623124448367165</v>
      </c>
      <c r="BU148" s="20"/>
      <c r="BV148" s="20">
        <f t="shared" si="243"/>
        <v>3.6633511859219587</v>
      </c>
      <c r="BW148" s="20">
        <f t="shared" si="244"/>
        <v>5.331661758519141</v>
      </c>
      <c r="BX148" s="20">
        <f t="shared" si="245"/>
        <v>4.305206286836936</v>
      </c>
      <c r="BY148" s="20">
        <f t="shared" si="246"/>
        <v>2.221610317183688</v>
      </c>
      <c r="BZ148" s="20">
        <f t="shared" si="247"/>
        <v>4.44949356693129</v>
      </c>
      <c r="CA148" s="20">
        <f t="shared" si="248"/>
        <v>4.7093172119487905</v>
      </c>
      <c r="CB148" s="20">
        <f t="shared" si="249"/>
        <v>2.1365893470790374</v>
      </c>
      <c r="CC148" s="20">
        <f t="shared" si="250"/>
        <v>4.057471067295329</v>
      </c>
      <c r="CE148" s="20">
        <f t="shared" si="251"/>
        <v>11.77598253275109</v>
      </c>
      <c r="CF148" s="20">
        <f t="shared" si="252"/>
        <v>9.697606602475929</v>
      </c>
      <c r="CG148" s="20">
        <f t="shared" si="252"/>
        <v>13.142960462873674</v>
      </c>
      <c r="CH148" s="20">
        <f aca="true" t="shared" si="272" ref="CH148:CH194">BR148+BA148</f>
        <v>9.708816658202132</v>
      </c>
      <c r="CI148" s="20">
        <f t="shared" si="253"/>
        <v>8.069296346414072</v>
      </c>
      <c r="CJ148" s="20">
        <f t="shared" si="254"/>
        <v>10.962312444836716</v>
      </c>
      <c r="CK148" s="20"/>
      <c r="CL148" s="20">
        <f t="shared" si="254"/>
        <v>10.06335118592196</v>
      </c>
      <c r="CM148" s="20">
        <f t="shared" si="255"/>
        <v>9.211661758519142</v>
      </c>
      <c r="CN148" s="20">
        <f t="shared" si="256"/>
        <v>8.655206286836936</v>
      </c>
      <c r="CO148" s="20">
        <f t="shared" si="257"/>
        <v>8.451610317183688</v>
      </c>
      <c r="CP148" s="20">
        <f t="shared" si="258"/>
        <v>9.44949356693129</v>
      </c>
      <c r="CQ148" s="20">
        <f t="shared" si="259"/>
        <v>9.809317211948791</v>
      </c>
      <c r="CR148" s="20">
        <f t="shared" si="260"/>
        <v>10.266589347079037</v>
      </c>
      <c r="CS148" s="20">
        <f t="shared" si="261"/>
        <v>10.65747106729533</v>
      </c>
      <c r="CU148" s="20">
        <f t="shared" si="262"/>
        <v>38.96642857142858</v>
      </c>
      <c r="CV148" s="20">
        <f t="shared" si="263"/>
        <v>0.32992857142857146</v>
      </c>
      <c r="CW148" s="20">
        <f t="shared" si="264"/>
        <v>3.520666813864286</v>
      </c>
      <c r="CX148" s="20">
        <f t="shared" si="265"/>
        <v>6.2628571428571425</v>
      </c>
      <c r="CY148" s="20">
        <f t="shared" si="266"/>
        <v>3.731548270662128</v>
      </c>
      <c r="CZ148" s="20">
        <f t="shared" si="267"/>
        <v>9.99440541351927</v>
      </c>
      <c r="DA148" s="43">
        <f t="shared" si="268"/>
        <v>5.064405413519271</v>
      </c>
      <c r="DB148" s="20">
        <v>4.93</v>
      </c>
      <c r="DC148" s="43">
        <f t="shared" si="269"/>
        <v>1.29</v>
      </c>
      <c r="DD148" s="31">
        <v>6.22</v>
      </c>
    </row>
    <row r="149" spans="1:108" ht="12.75">
      <c r="A149" s="52">
        <v>39114</v>
      </c>
      <c r="B149" s="20">
        <v>46.83</v>
      </c>
      <c r="C149" s="20">
        <v>41.82</v>
      </c>
      <c r="D149" s="20">
        <v>42.765</v>
      </c>
      <c r="E149" s="20">
        <v>19.68</v>
      </c>
      <c r="F149" s="20">
        <v>34.77</v>
      </c>
      <c r="G149" s="20">
        <v>59.1</v>
      </c>
      <c r="H149" s="20"/>
      <c r="I149" s="20">
        <v>28.29</v>
      </c>
      <c r="J149" s="20">
        <v>48.86</v>
      </c>
      <c r="K149" s="20">
        <v>41.73</v>
      </c>
      <c r="L149" s="20">
        <v>60.05</v>
      </c>
      <c r="M149" s="20">
        <v>35.8</v>
      </c>
      <c r="N149" s="20">
        <v>28.01</v>
      </c>
      <c r="O149" s="20">
        <v>47.95</v>
      </c>
      <c r="P149" s="20">
        <v>23.63</v>
      </c>
      <c r="Q149" s="41"/>
      <c r="R149" s="22">
        <v>0.41</v>
      </c>
      <c r="S149" s="22">
        <v>0.317</v>
      </c>
      <c r="T149" s="22">
        <v>0.355</v>
      </c>
      <c r="U149" s="22">
        <v>0.21</v>
      </c>
      <c r="V149" s="22">
        <v>0.3</v>
      </c>
      <c r="W149" s="22">
        <v>0.41</v>
      </c>
      <c r="X149" s="22"/>
      <c r="Y149" s="22">
        <v>0.225</v>
      </c>
      <c r="Z149" s="22">
        <v>0.61</v>
      </c>
      <c r="AA149" s="22">
        <v>0.42</v>
      </c>
      <c r="AB149" s="22">
        <v>0.3</v>
      </c>
      <c r="AC149" s="22">
        <v>0.387</v>
      </c>
      <c r="AD149" s="22">
        <v>0.315</v>
      </c>
      <c r="AE149" s="22">
        <v>0.25</v>
      </c>
      <c r="AF149" s="22">
        <v>0.222</v>
      </c>
      <c r="AG149" s="20"/>
      <c r="AH149" s="20">
        <f t="shared" si="229"/>
        <v>3.5020286141362376</v>
      </c>
      <c r="AI149" s="20">
        <f t="shared" si="230"/>
        <v>3.0320420851267333</v>
      </c>
      <c r="AJ149" s="20">
        <f t="shared" si="230"/>
        <v>3.3204723488834325</v>
      </c>
      <c r="AK149" s="20">
        <f t="shared" si="270"/>
        <v>4.2682926829268295</v>
      </c>
      <c r="AL149" s="20">
        <f t="shared" si="231"/>
        <v>3.451251078515962</v>
      </c>
      <c r="AM149" s="20">
        <f t="shared" si="232"/>
        <v>2.774957698815567</v>
      </c>
      <c r="AN149" s="20"/>
      <c r="AO149" s="20">
        <f t="shared" si="232"/>
        <v>3.181336161187699</v>
      </c>
      <c r="AP149" s="20">
        <f t="shared" si="233"/>
        <v>4.9938600081866555</v>
      </c>
      <c r="AQ149" s="20">
        <f t="shared" si="234"/>
        <v>4.02588066139468</v>
      </c>
      <c r="AR149" s="20">
        <f t="shared" si="235"/>
        <v>1.9983347210657787</v>
      </c>
      <c r="AS149" s="20">
        <f t="shared" si="236"/>
        <v>4.324022346368716</v>
      </c>
      <c r="AT149" s="20">
        <f t="shared" si="237"/>
        <v>4.498393430917529</v>
      </c>
      <c r="AU149" s="20">
        <f t="shared" si="238"/>
        <v>2.0855057351407713</v>
      </c>
      <c r="AV149" s="20">
        <f t="shared" si="239"/>
        <v>3.757934828607702</v>
      </c>
      <c r="AW149" s="20"/>
      <c r="AX149" s="20">
        <v>0</v>
      </c>
      <c r="AY149" s="20">
        <v>6</v>
      </c>
      <c r="AZ149" s="20">
        <v>7.88</v>
      </c>
      <c r="BA149" s="20">
        <v>6.03</v>
      </c>
      <c r="BB149" s="20">
        <v>5</v>
      </c>
      <c r="BC149" s="20">
        <v>8.08</v>
      </c>
      <c r="BD149" s="20"/>
      <c r="BE149" s="20">
        <v>6.4</v>
      </c>
      <c r="BF149" s="20">
        <v>4.06</v>
      </c>
      <c r="BG149" s="20">
        <v>4.37</v>
      </c>
      <c r="BH149" s="20">
        <v>6.11</v>
      </c>
      <c r="BI149" s="20">
        <v>5.2</v>
      </c>
      <c r="BJ149" s="20">
        <v>4</v>
      </c>
      <c r="BK149" s="20">
        <v>8.83</v>
      </c>
      <c r="BL149" s="20">
        <v>6.2</v>
      </c>
      <c r="BO149" s="20">
        <f t="shared" si="240"/>
        <v>3.5020286141362376</v>
      </c>
      <c r="BP149" s="20">
        <f t="shared" si="241"/>
        <v>3.2139646102343375</v>
      </c>
      <c r="BQ149" s="20">
        <f t="shared" si="241"/>
        <v>3.582125569975447</v>
      </c>
      <c r="BR149" s="20">
        <f t="shared" si="271"/>
        <v>4.525670731707318</v>
      </c>
      <c r="BS149" s="20">
        <f t="shared" si="242"/>
        <v>3.62381363244176</v>
      </c>
      <c r="BT149" s="20">
        <f t="shared" si="243"/>
        <v>2.9991742808798647</v>
      </c>
      <c r="BU149" s="20"/>
      <c r="BV149" s="20">
        <f t="shared" si="243"/>
        <v>3.384941675503712</v>
      </c>
      <c r="BW149" s="20">
        <f t="shared" si="244"/>
        <v>5.196610724519034</v>
      </c>
      <c r="BX149" s="20">
        <f t="shared" si="245"/>
        <v>4.201811646297628</v>
      </c>
      <c r="BY149" s="20">
        <f t="shared" si="246"/>
        <v>2.1204329725228974</v>
      </c>
      <c r="BZ149" s="20">
        <f t="shared" si="247"/>
        <v>4.548871508379889</v>
      </c>
      <c r="CA149" s="20">
        <f t="shared" si="248"/>
        <v>4.678329168154231</v>
      </c>
      <c r="CB149" s="20">
        <f t="shared" si="249"/>
        <v>2.2696558915537017</v>
      </c>
      <c r="CC149" s="20">
        <f t="shared" si="250"/>
        <v>3.9909267879813797</v>
      </c>
      <c r="CE149" s="20">
        <f t="shared" si="251"/>
        <v>3.5020286141362376</v>
      </c>
      <c r="CF149" s="20">
        <f t="shared" si="252"/>
        <v>9.213964610234338</v>
      </c>
      <c r="CG149" s="20">
        <f t="shared" si="252"/>
        <v>11.462125569975447</v>
      </c>
      <c r="CH149" s="20">
        <f t="shared" si="272"/>
        <v>10.555670731707318</v>
      </c>
      <c r="CI149" s="20">
        <f t="shared" si="253"/>
        <v>8.62381363244176</v>
      </c>
      <c r="CJ149" s="20">
        <f t="shared" si="254"/>
        <v>11.079174280879865</v>
      </c>
      <c r="CK149" s="20"/>
      <c r="CL149" s="20">
        <f t="shared" si="254"/>
        <v>9.784941675503713</v>
      </c>
      <c r="CM149" s="20">
        <f t="shared" si="255"/>
        <v>9.256610724519033</v>
      </c>
      <c r="CN149" s="20">
        <f t="shared" si="256"/>
        <v>8.571811646297629</v>
      </c>
      <c r="CO149" s="20">
        <f t="shared" si="257"/>
        <v>8.230432972522898</v>
      </c>
      <c r="CP149" s="20">
        <f t="shared" si="258"/>
        <v>9.748871508379889</v>
      </c>
      <c r="CQ149" s="20">
        <f t="shared" si="259"/>
        <v>8.678329168154232</v>
      </c>
      <c r="CR149" s="20">
        <f t="shared" si="260"/>
        <v>11.099655891553702</v>
      </c>
      <c r="CS149" s="20">
        <f t="shared" si="261"/>
        <v>10.190926787981379</v>
      </c>
      <c r="CU149" s="20">
        <f t="shared" si="262"/>
        <v>39.948928571428574</v>
      </c>
      <c r="CV149" s="20">
        <f t="shared" si="263"/>
        <v>0.3379285714285714</v>
      </c>
      <c r="CW149" s="20">
        <f t="shared" si="264"/>
        <v>3.51530802866245</v>
      </c>
      <c r="CX149" s="20">
        <f t="shared" si="265"/>
        <v>5.582857142857144</v>
      </c>
      <c r="CY149" s="20">
        <f t="shared" si="266"/>
        <v>3.7027398438776737</v>
      </c>
      <c r="CZ149" s="20">
        <f t="shared" si="267"/>
        <v>9.285596986734816</v>
      </c>
      <c r="DA149" s="43">
        <f t="shared" si="268"/>
        <v>4.605596986734817</v>
      </c>
      <c r="DB149" s="20">
        <v>4.68</v>
      </c>
      <c r="DC149" s="43">
        <f t="shared" si="269"/>
        <v>1.33</v>
      </c>
      <c r="DD149" s="31">
        <v>6.01</v>
      </c>
    </row>
    <row r="150" spans="1:108" ht="12.75">
      <c r="A150" s="52">
        <v>39142</v>
      </c>
      <c r="B150" s="20">
        <v>46.62</v>
      </c>
      <c r="C150" s="20">
        <v>44.82</v>
      </c>
      <c r="D150" s="20">
        <v>44.385</v>
      </c>
      <c r="E150" s="20">
        <v>20.29</v>
      </c>
      <c r="F150" s="20">
        <v>33.84</v>
      </c>
      <c r="G150" s="20">
        <v>61.17</v>
      </c>
      <c r="H150" s="20"/>
      <c r="I150" s="20">
        <v>29.2</v>
      </c>
      <c r="J150" s="20">
        <v>50.44</v>
      </c>
      <c r="K150" s="20">
        <v>43.17</v>
      </c>
      <c r="L150" s="20">
        <v>61.01</v>
      </c>
      <c r="M150" s="20">
        <v>36.65</v>
      </c>
      <c r="N150" s="20">
        <v>28.6</v>
      </c>
      <c r="O150" s="20">
        <v>48.52</v>
      </c>
      <c r="P150" s="20">
        <v>24.69</v>
      </c>
      <c r="Q150" s="41"/>
      <c r="R150" s="22">
        <v>0.41</v>
      </c>
      <c r="S150" s="22">
        <v>0.317</v>
      </c>
      <c r="T150" s="22">
        <v>0.355</v>
      </c>
      <c r="U150" s="22">
        <v>0.21</v>
      </c>
      <c r="V150" s="22">
        <v>0.3</v>
      </c>
      <c r="W150" s="22">
        <v>0.41</v>
      </c>
      <c r="X150" s="22"/>
      <c r="Y150" s="22">
        <v>0.225</v>
      </c>
      <c r="Z150" s="22">
        <v>0.61</v>
      </c>
      <c r="AA150" s="22">
        <v>0.44</v>
      </c>
      <c r="AB150" s="22">
        <v>0.31</v>
      </c>
      <c r="AC150" s="22">
        <v>0.387</v>
      </c>
      <c r="AD150" s="22">
        <v>0.315</v>
      </c>
      <c r="AE150" s="22">
        <v>0.25</v>
      </c>
      <c r="AF150" s="22">
        <v>0.222</v>
      </c>
      <c r="AG150" s="20"/>
      <c r="AH150" s="20">
        <f t="shared" si="229"/>
        <v>3.517803517803518</v>
      </c>
      <c r="AI150" s="20">
        <f t="shared" si="230"/>
        <v>2.829094154395359</v>
      </c>
      <c r="AJ150" s="20">
        <f t="shared" si="230"/>
        <v>3.1992790357102625</v>
      </c>
      <c r="AK150" s="20">
        <f t="shared" si="270"/>
        <v>4.139970428782652</v>
      </c>
      <c r="AL150" s="20">
        <f t="shared" si="231"/>
        <v>3.5460992907801416</v>
      </c>
      <c r="AM150" s="20">
        <f t="shared" si="232"/>
        <v>2.6810528036619257</v>
      </c>
      <c r="AN150" s="20"/>
      <c r="AO150" s="20">
        <f t="shared" si="232"/>
        <v>3.0821917808219177</v>
      </c>
      <c r="AP150" s="20">
        <f t="shared" si="233"/>
        <v>4.8374306106264875</v>
      </c>
      <c r="AQ150" s="20">
        <f t="shared" si="234"/>
        <v>4.076905258281213</v>
      </c>
      <c r="AR150" s="20">
        <f t="shared" si="235"/>
        <v>2.032453696115391</v>
      </c>
      <c r="AS150" s="20">
        <f t="shared" si="236"/>
        <v>4.223738062755799</v>
      </c>
      <c r="AT150" s="20">
        <f t="shared" si="237"/>
        <v>4.405594405594405</v>
      </c>
      <c r="AU150" s="20">
        <f t="shared" si="238"/>
        <v>2.061005770816158</v>
      </c>
      <c r="AV150" s="20">
        <f t="shared" si="239"/>
        <v>3.596597812879708</v>
      </c>
      <c r="AW150" s="20"/>
      <c r="AX150" s="20">
        <v>5</v>
      </c>
      <c r="AY150" s="20">
        <v>6.33</v>
      </c>
      <c r="AZ150" s="20">
        <v>7.3</v>
      </c>
      <c r="BA150" s="20">
        <v>5</v>
      </c>
      <c r="BB150" s="20">
        <v>5</v>
      </c>
      <c r="BC150" s="20">
        <v>8.4</v>
      </c>
      <c r="BD150" s="20"/>
      <c r="BE150" s="20">
        <v>6.4</v>
      </c>
      <c r="BF150" s="20">
        <v>3.7</v>
      </c>
      <c r="BG150" s="20">
        <v>4.65</v>
      </c>
      <c r="BH150" s="20">
        <v>6.11</v>
      </c>
      <c r="BI150" s="20">
        <v>5.2</v>
      </c>
      <c r="BJ150" s="20">
        <v>5</v>
      </c>
      <c r="BK150" s="20">
        <v>7.97</v>
      </c>
      <c r="BL150" s="20">
        <v>5.6</v>
      </c>
      <c r="BO150" s="20">
        <f t="shared" si="240"/>
        <v>3.693693693693694</v>
      </c>
      <c r="BP150" s="20">
        <f t="shared" si="241"/>
        <v>3.008175814368585</v>
      </c>
      <c r="BQ150" s="20">
        <f t="shared" si="241"/>
        <v>3.4328264053171114</v>
      </c>
      <c r="BR150" s="20">
        <f t="shared" si="271"/>
        <v>4.346968950221785</v>
      </c>
      <c r="BS150" s="20">
        <f t="shared" si="242"/>
        <v>3.723404255319149</v>
      </c>
      <c r="BT150" s="20">
        <f t="shared" si="243"/>
        <v>2.9062612391695275</v>
      </c>
      <c r="BU150" s="20"/>
      <c r="BV150" s="20">
        <f t="shared" si="243"/>
        <v>3.2794520547945205</v>
      </c>
      <c r="BW150" s="20">
        <f t="shared" si="244"/>
        <v>5.016415543219667</v>
      </c>
      <c r="BX150" s="20">
        <f t="shared" si="245"/>
        <v>4.266481352791289</v>
      </c>
      <c r="BY150" s="20">
        <f t="shared" si="246"/>
        <v>2.1566366169480413</v>
      </c>
      <c r="BZ150" s="20">
        <f t="shared" si="247"/>
        <v>4.4433724420191005</v>
      </c>
      <c r="CA150" s="20">
        <f t="shared" si="248"/>
        <v>4.625874125874126</v>
      </c>
      <c r="CB150" s="20">
        <f t="shared" si="249"/>
        <v>2.225267930750206</v>
      </c>
      <c r="CC150" s="20">
        <f t="shared" si="250"/>
        <v>3.798007290400972</v>
      </c>
      <c r="CE150" s="20">
        <f t="shared" si="251"/>
        <v>8.693693693693694</v>
      </c>
      <c r="CF150" s="20">
        <f t="shared" si="252"/>
        <v>9.338175814368585</v>
      </c>
      <c r="CG150" s="20">
        <f t="shared" si="252"/>
        <v>10.73282640531711</v>
      </c>
      <c r="CH150" s="20">
        <f t="shared" si="272"/>
        <v>9.346968950221786</v>
      </c>
      <c r="CI150" s="20">
        <f t="shared" si="253"/>
        <v>8.72340425531915</v>
      </c>
      <c r="CJ150" s="20">
        <f t="shared" si="254"/>
        <v>11.306261239169528</v>
      </c>
      <c r="CK150" s="20"/>
      <c r="CL150" s="20">
        <f t="shared" si="254"/>
        <v>9.67945205479452</v>
      </c>
      <c r="CM150" s="20">
        <f t="shared" si="255"/>
        <v>8.716415543219668</v>
      </c>
      <c r="CN150" s="20">
        <f t="shared" si="256"/>
        <v>8.91648135279129</v>
      </c>
      <c r="CO150" s="20">
        <f t="shared" si="257"/>
        <v>8.266636616948041</v>
      </c>
      <c r="CP150" s="20">
        <f t="shared" si="258"/>
        <v>9.6433724420191</v>
      </c>
      <c r="CQ150" s="20">
        <f t="shared" si="259"/>
        <v>9.625874125874127</v>
      </c>
      <c r="CR150" s="20">
        <f t="shared" si="260"/>
        <v>10.195267930750205</v>
      </c>
      <c r="CS150" s="20">
        <f t="shared" si="261"/>
        <v>9.398007290400972</v>
      </c>
      <c r="CU150" s="20">
        <f t="shared" si="262"/>
        <v>40.9575</v>
      </c>
      <c r="CV150" s="20">
        <f t="shared" si="263"/>
        <v>0.3400714285714286</v>
      </c>
      <c r="CW150" s="20">
        <f t="shared" si="264"/>
        <v>3.444944044930353</v>
      </c>
      <c r="CX150" s="20">
        <f t="shared" si="265"/>
        <v>5.832857142857143</v>
      </c>
      <c r="CY150" s="20">
        <f t="shared" si="266"/>
        <v>3.637345551063413</v>
      </c>
      <c r="CZ150" s="20">
        <f t="shared" si="267"/>
        <v>9.470202693920555</v>
      </c>
      <c r="DA150" s="43">
        <f t="shared" si="268"/>
        <v>4.630202693920555</v>
      </c>
      <c r="DB150" s="20">
        <v>4.84</v>
      </c>
      <c r="DC150" s="43">
        <f t="shared" si="269"/>
        <v>1.4100000000000001</v>
      </c>
      <c r="DD150" s="31">
        <v>6.25</v>
      </c>
    </row>
    <row r="151" spans="1:108" ht="12.75">
      <c r="A151" s="52">
        <v>39173</v>
      </c>
      <c r="B151" s="20">
        <v>48.41</v>
      </c>
      <c r="C151" s="20">
        <v>43.8</v>
      </c>
      <c r="D151" s="20">
        <v>45.6</v>
      </c>
      <c r="E151" s="20">
        <v>20.52</v>
      </c>
      <c r="F151" s="20">
        <v>34.45</v>
      </c>
      <c r="G151" s="20">
        <v>64.37</v>
      </c>
      <c r="H151" s="20"/>
      <c r="I151" s="20">
        <v>28.98</v>
      </c>
      <c r="J151" s="20">
        <v>50.55</v>
      </c>
      <c r="K151" s="20">
        <v>43.53</v>
      </c>
      <c r="L151" s="20">
        <v>63.48</v>
      </c>
      <c r="M151" s="20">
        <v>37.79</v>
      </c>
      <c r="N151" s="20">
        <v>29.07</v>
      </c>
      <c r="O151" s="20">
        <v>48.79</v>
      </c>
      <c r="P151" s="20">
        <v>24.09</v>
      </c>
      <c r="Q151" s="41"/>
      <c r="R151" s="22">
        <v>0.41</v>
      </c>
      <c r="S151" s="22">
        <v>0.317</v>
      </c>
      <c r="T151" s="22">
        <v>0.355</v>
      </c>
      <c r="U151" s="22">
        <v>0.21</v>
      </c>
      <c r="V151" s="22">
        <v>0.3</v>
      </c>
      <c r="W151" s="22">
        <v>0.41</v>
      </c>
      <c r="X151" s="22"/>
      <c r="Y151" s="22">
        <v>0.225</v>
      </c>
      <c r="Z151" s="22">
        <v>0.61</v>
      </c>
      <c r="AA151" s="22">
        <v>0.44</v>
      </c>
      <c r="AB151" s="22">
        <v>0.31</v>
      </c>
      <c r="AC151" s="22">
        <v>0.387</v>
      </c>
      <c r="AD151" s="22">
        <v>0.315</v>
      </c>
      <c r="AE151" s="22">
        <v>0.25</v>
      </c>
      <c r="AF151" s="22">
        <v>0.222</v>
      </c>
      <c r="AG151" s="20"/>
      <c r="AH151" s="20">
        <f t="shared" si="229"/>
        <v>3.3877298078909317</v>
      </c>
      <c r="AI151" s="20">
        <f t="shared" si="230"/>
        <v>2.894977168949772</v>
      </c>
      <c r="AJ151" s="20">
        <f t="shared" si="230"/>
        <v>3.114035087719298</v>
      </c>
      <c r="AK151" s="20">
        <f t="shared" si="270"/>
        <v>4.093567251461988</v>
      </c>
      <c r="AL151" s="20">
        <f t="shared" si="231"/>
        <v>3.483309143686502</v>
      </c>
      <c r="AM151" s="20">
        <f t="shared" si="232"/>
        <v>2.5477707006369426</v>
      </c>
      <c r="AN151" s="20"/>
      <c r="AO151" s="20">
        <f t="shared" si="232"/>
        <v>3.1055900621118013</v>
      </c>
      <c r="AP151" s="20">
        <f t="shared" si="233"/>
        <v>4.8269040553907026</v>
      </c>
      <c r="AQ151" s="20">
        <f t="shared" si="234"/>
        <v>4.043188605559385</v>
      </c>
      <c r="AR151" s="20">
        <f t="shared" si="235"/>
        <v>1.9533711405166982</v>
      </c>
      <c r="AS151" s="20">
        <f t="shared" si="236"/>
        <v>4.096321778248214</v>
      </c>
      <c r="AT151" s="20">
        <f t="shared" si="237"/>
        <v>4.3343653250774</v>
      </c>
      <c r="AU151" s="20">
        <f t="shared" si="238"/>
        <v>2.0496003279360524</v>
      </c>
      <c r="AV151" s="20">
        <f t="shared" si="239"/>
        <v>3.6861768368617684</v>
      </c>
      <c r="AW151" s="20"/>
      <c r="AX151" s="20">
        <v>5</v>
      </c>
      <c r="AY151" s="20">
        <v>4.87</v>
      </c>
      <c r="AZ151" s="20">
        <v>7.3</v>
      </c>
      <c r="BA151" s="20">
        <v>5.25</v>
      </c>
      <c r="BB151" s="20">
        <v>5</v>
      </c>
      <c r="BC151" s="20">
        <v>8.4</v>
      </c>
      <c r="BD151" s="20"/>
      <c r="BE151" s="20">
        <v>6.4</v>
      </c>
      <c r="BF151" s="20">
        <v>3.96</v>
      </c>
      <c r="BG151" s="20">
        <v>4.65</v>
      </c>
      <c r="BH151" s="20">
        <v>5.88</v>
      </c>
      <c r="BI151" s="20">
        <v>5.2</v>
      </c>
      <c r="BJ151" s="20">
        <v>5</v>
      </c>
      <c r="BK151" s="20">
        <v>7.31</v>
      </c>
      <c r="BL151" s="20">
        <v>5.6</v>
      </c>
      <c r="BO151" s="20">
        <f t="shared" si="240"/>
        <v>3.5571162982854783</v>
      </c>
      <c r="BP151" s="20">
        <f t="shared" si="241"/>
        <v>3.035962557077626</v>
      </c>
      <c r="BQ151" s="20">
        <f t="shared" si="241"/>
        <v>3.3413596491228064</v>
      </c>
      <c r="BR151" s="20">
        <f t="shared" si="271"/>
        <v>4.308479532163743</v>
      </c>
      <c r="BS151" s="20">
        <f t="shared" si="242"/>
        <v>3.6574746008708274</v>
      </c>
      <c r="BT151" s="20">
        <f t="shared" si="243"/>
        <v>2.761783439490446</v>
      </c>
      <c r="BU151" s="20"/>
      <c r="BV151" s="20">
        <f t="shared" si="243"/>
        <v>3.304347826086957</v>
      </c>
      <c r="BW151" s="20">
        <f t="shared" si="244"/>
        <v>5.018049455984174</v>
      </c>
      <c r="BX151" s="20">
        <f t="shared" si="245"/>
        <v>4.231196875717896</v>
      </c>
      <c r="BY151" s="20">
        <f t="shared" si="246"/>
        <v>2.06822936357908</v>
      </c>
      <c r="BZ151" s="20">
        <f t="shared" si="247"/>
        <v>4.309330510717121</v>
      </c>
      <c r="CA151" s="20">
        <f t="shared" si="248"/>
        <v>4.5510835913312695</v>
      </c>
      <c r="CB151" s="20">
        <f t="shared" si="249"/>
        <v>2.1994261119081777</v>
      </c>
      <c r="CC151" s="20">
        <f t="shared" si="250"/>
        <v>3.8926027397260277</v>
      </c>
      <c r="CE151" s="20">
        <f t="shared" si="251"/>
        <v>8.557116298285479</v>
      </c>
      <c r="CF151" s="20">
        <f t="shared" si="252"/>
        <v>7.9059625570776255</v>
      </c>
      <c r="CG151" s="20">
        <f t="shared" si="252"/>
        <v>10.641359649122807</v>
      </c>
      <c r="CH151" s="20">
        <f t="shared" si="272"/>
        <v>9.558479532163743</v>
      </c>
      <c r="CI151" s="20">
        <f t="shared" si="253"/>
        <v>8.657474600870827</v>
      </c>
      <c r="CJ151" s="20">
        <f t="shared" si="254"/>
        <v>11.161783439490446</v>
      </c>
      <c r="CK151" s="20"/>
      <c r="CL151" s="20">
        <f t="shared" si="254"/>
        <v>9.704347826086957</v>
      </c>
      <c r="CM151" s="20">
        <f t="shared" si="255"/>
        <v>8.978049455984173</v>
      </c>
      <c r="CN151" s="20">
        <f t="shared" si="256"/>
        <v>8.881196875717897</v>
      </c>
      <c r="CO151" s="20">
        <f t="shared" si="257"/>
        <v>7.948229363579079</v>
      </c>
      <c r="CP151" s="20">
        <f t="shared" si="258"/>
        <v>9.50933051071712</v>
      </c>
      <c r="CQ151" s="20">
        <f t="shared" si="259"/>
        <v>9.55108359133127</v>
      </c>
      <c r="CR151" s="20">
        <f t="shared" si="260"/>
        <v>9.509426111908176</v>
      </c>
      <c r="CS151" s="20">
        <f t="shared" si="261"/>
        <v>9.492602739726028</v>
      </c>
      <c r="CU151" s="20">
        <f t="shared" si="262"/>
        <v>41.673571428571435</v>
      </c>
      <c r="CV151" s="20">
        <f t="shared" si="263"/>
        <v>0.3400714285714286</v>
      </c>
      <c r="CW151" s="20">
        <f t="shared" si="264"/>
        <v>3.4012076637176754</v>
      </c>
      <c r="CX151" s="20">
        <f t="shared" si="265"/>
        <v>5.701428571428571</v>
      </c>
      <c r="CY151" s="20">
        <f t="shared" si="266"/>
        <v>3.5883173251472593</v>
      </c>
      <c r="CZ151" s="20">
        <f t="shared" si="267"/>
        <v>9.289745896575832</v>
      </c>
      <c r="DA151" s="43">
        <f t="shared" si="268"/>
        <v>4.4797458965758326</v>
      </c>
      <c r="DB151" s="20">
        <v>4.81</v>
      </c>
      <c r="DC151" s="43">
        <f t="shared" si="269"/>
        <v>1.3500000000000005</v>
      </c>
      <c r="DD151" s="31">
        <v>6.16</v>
      </c>
    </row>
    <row r="152" spans="1:120" ht="12.75">
      <c r="A152" s="52">
        <v>39203</v>
      </c>
      <c r="B152" s="20">
        <v>48</v>
      </c>
      <c r="C152" s="20">
        <v>43.2</v>
      </c>
      <c r="D152" s="20">
        <v>44.295</v>
      </c>
      <c r="E152" s="20">
        <v>19.54</v>
      </c>
      <c r="F152" s="20">
        <v>33.21</v>
      </c>
      <c r="G152" s="20">
        <v>63.93</v>
      </c>
      <c r="H152" s="20"/>
      <c r="I152" s="20">
        <v>29.34</v>
      </c>
      <c r="J152" s="20">
        <v>50.09</v>
      </c>
      <c r="K152" s="20">
        <v>42.39</v>
      </c>
      <c r="L152" s="20">
        <v>61.32</v>
      </c>
      <c r="M152" s="20">
        <v>36.01</v>
      </c>
      <c r="N152" s="20">
        <v>28.96</v>
      </c>
      <c r="O152" s="20">
        <v>48.43</v>
      </c>
      <c r="P152" s="20">
        <v>22.95</v>
      </c>
      <c r="Q152" s="41"/>
      <c r="R152" s="22">
        <v>0.41</v>
      </c>
      <c r="S152" s="22">
        <v>0.317</v>
      </c>
      <c r="T152" s="22">
        <v>0.355</v>
      </c>
      <c r="U152" s="22">
        <v>0.21</v>
      </c>
      <c r="V152" s="22">
        <v>0.3</v>
      </c>
      <c r="W152" s="22">
        <v>0.41</v>
      </c>
      <c r="X152" s="22"/>
      <c r="Y152" s="22">
        <v>0.225</v>
      </c>
      <c r="Z152" s="22">
        <v>0.61</v>
      </c>
      <c r="AA152" s="22">
        <v>0.44</v>
      </c>
      <c r="AB152" s="22">
        <v>0.31</v>
      </c>
      <c r="AC152" s="22">
        <v>0.403</v>
      </c>
      <c r="AD152" s="22">
        <v>0.315</v>
      </c>
      <c r="AE152" s="22">
        <v>0.25</v>
      </c>
      <c r="AF152" s="22">
        <v>0.222</v>
      </c>
      <c r="AG152" s="20"/>
      <c r="AH152" s="20">
        <f t="shared" si="229"/>
        <v>3.4166666666666665</v>
      </c>
      <c r="AI152" s="20">
        <f t="shared" si="230"/>
        <v>2.935185185185185</v>
      </c>
      <c r="AJ152" s="20">
        <f t="shared" si="230"/>
        <v>3.2057794333446212</v>
      </c>
      <c r="AK152" s="20">
        <f t="shared" si="270"/>
        <v>4.298874104401229</v>
      </c>
      <c r="AL152" s="20">
        <f t="shared" si="231"/>
        <v>3.6133694670280034</v>
      </c>
      <c r="AM152" s="20">
        <f t="shared" si="232"/>
        <v>2.5653058032222744</v>
      </c>
      <c r="AN152" s="20"/>
      <c r="AO152" s="20">
        <f t="shared" si="232"/>
        <v>3.067484662576687</v>
      </c>
      <c r="AP152" s="20">
        <f t="shared" si="233"/>
        <v>4.871231782790976</v>
      </c>
      <c r="AQ152" s="20">
        <f t="shared" si="234"/>
        <v>4.1519226232602024</v>
      </c>
      <c r="AR152" s="20">
        <f t="shared" si="235"/>
        <v>2.0221787345075017</v>
      </c>
      <c r="AS152" s="20">
        <f t="shared" si="236"/>
        <v>4.476534296028881</v>
      </c>
      <c r="AT152" s="20">
        <f t="shared" si="237"/>
        <v>4.350828729281768</v>
      </c>
      <c r="AU152" s="20">
        <f t="shared" si="238"/>
        <v>2.0648358455502787</v>
      </c>
      <c r="AV152" s="20">
        <f t="shared" si="239"/>
        <v>3.869281045751634</v>
      </c>
      <c r="AW152" s="20"/>
      <c r="AX152" s="20">
        <v>5</v>
      </c>
      <c r="AY152" s="20">
        <v>4.87</v>
      </c>
      <c r="AZ152" s="20">
        <v>8</v>
      </c>
      <c r="BA152" s="20">
        <v>5.25</v>
      </c>
      <c r="BB152" s="20">
        <v>5</v>
      </c>
      <c r="BC152" s="20">
        <v>8.4</v>
      </c>
      <c r="BD152" s="20"/>
      <c r="BE152" s="20">
        <v>5.9</v>
      </c>
      <c r="BF152" s="20">
        <v>4</v>
      </c>
      <c r="BG152" s="20">
        <v>4.75</v>
      </c>
      <c r="BH152" s="20">
        <v>5.35</v>
      </c>
      <c r="BI152" s="20">
        <v>5.25</v>
      </c>
      <c r="BJ152" s="20">
        <v>5</v>
      </c>
      <c r="BK152" s="20">
        <v>7.83</v>
      </c>
      <c r="BL152" s="20">
        <v>6.5</v>
      </c>
      <c r="BO152" s="20">
        <f t="shared" si="240"/>
        <v>3.5875</v>
      </c>
      <c r="BP152" s="20">
        <f t="shared" si="241"/>
        <v>3.0781287037037037</v>
      </c>
      <c r="BQ152" s="20">
        <f t="shared" si="241"/>
        <v>3.462241788012191</v>
      </c>
      <c r="BR152" s="20">
        <f t="shared" si="271"/>
        <v>4.524564994882293</v>
      </c>
      <c r="BS152" s="20">
        <f t="shared" si="242"/>
        <v>3.7940379403794036</v>
      </c>
      <c r="BT152" s="20">
        <f t="shared" si="243"/>
        <v>2.7807914906929456</v>
      </c>
      <c r="BU152" s="20"/>
      <c r="BV152" s="20">
        <f t="shared" si="243"/>
        <v>3.2484662576687113</v>
      </c>
      <c r="BW152" s="20">
        <f t="shared" si="244"/>
        <v>5.066081054102615</v>
      </c>
      <c r="BX152" s="20">
        <f t="shared" si="245"/>
        <v>4.349138947865063</v>
      </c>
      <c r="BY152" s="20">
        <f t="shared" si="246"/>
        <v>2.1303652968036535</v>
      </c>
      <c r="BZ152" s="20">
        <f t="shared" si="247"/>
        <v>4.7115523465703975</v>
      </c>
      <c r="CA152" s="20">
        <f t="shared" si="248"/>
        <v>4.568370165745857</v>
      </c>
      <c r="CB152" s="20">
        <f t="shared" si="249"/>
        <v>2.2265124922568655</v>
      </c>
      <c r="CC152" s="20">
        <f t="shared" si="250"/>
        <v>4.12078431372549</v>
      </c>
      <c r="CE152" s="20">
        <f t="shared" si="251"/>
        <v>8.5875</v>
      </c>
      <c r="CF152" s="20">
        <f t="shared" si="252"/>
        <v>7.948128703703704</v>
      </c>
      <c r="CG152" s="20">
        <f t="shared" si="252"/>
        <v>11.462241788012191</v>
      </c>
      <c r="CH152" s="20">
        <f t="shared" si="272"/>
        <v>9.774564994882294</v>
      </c>
      <c r="CI152" s="20">
        <f t="shared" si="253"/>
        <v>8.794037940379404</v>
      </c>
      <c r="CJ152" s="20">
        <f t="shared" si="254"/>
        <v>11.180791490692947</v>
      </c>
      <c r="CK152" s="20"/>
      <c r="CL152" s="20">
        <f t="shared" si="254"/>
        <v>9.148466257668712</v>
      </c>
      <c r="CM152" s="20">
        <f t="shared" si="255"/>
        <v>9.066081054102614</v>
      </c>
      <c r="CN152" s="20">
        <f t="shared" si="256"/>
        <v>9.099138947865063</v>
      </c>
      <c r="CO152" s="20">
        <f t="shared" si="257"/>
        <v>7.480365296803653</v>
      </c>
      <c r="CP152" s="20">
        <f t="shared" si="258"/>
        <v>9.961552346570397</v>
      </c>
      <c r="CQ152" s="20">
        <f t="shared" si="259"/>
        <v>9.568370165745858</v>
      </c>
      <c r="CR152" s="20">
        <f t="shared" si="260"/>
        <v>10.056512492256866</v>
      </c>
      <c r="CS152" s="20">
        <f t="shared" si="261"/>
        <v>10.62078431372549</v>
      </c>
      <c r="CU152" s="20">
        <f t="shared" si="262"/>
        <v>40.833214285714284</v>
      </c>
      <c r="CV152" s="20">
        <f t="shared" si="263"/>
        <v>0.34121428571428575</v>
      </c>
      <c r="CW152" s="20">
        <f t="shared" si="264"/>
        <v>3.4935341699711353</v>
      </c>
      <c r="CX152" s="20">
        <f t="shared" si="265"/>
        <v>5.792857142857144</v>
      </c>
      <c r="CY152" s="20">
        <f t="shared" si="266"/>
        <v>3.6891811280292273</v>
      </c>
      <c r="CZ152" s="20">
        <f t="shared" si="267"/>
        <v>9.482038270886372</v>
      </c>
      <c r="DA152" s="43">
        <f t="shared" si="268"/>
        <v>4.472038270886372</v>
      </c>
      <c r="DB152" s="20">
        <v>5.01</v>
      </c>
      <c r="DC152" s="43">
        <f t="shared" si="269"/>
        <v>1.3399999999999999</v>
      </c>
      <c r="DD152" s="31">
        <v>6.35</v>
      </c>
      <c r="DF152" s="31"/>
      <c r="DG152" s="31"/>
      <c r="DH152" s="31"/>
      <c r="DI152" s="31"/>
      <c r="DJ152" s="31"/>
      <c r="DK152" s="31"/>
      <c r="DL152" s="31"/>
      <c r="DM152" s="31"/>
      <c r="DN152" s="31"/>
      <c r="DO152" s="31"/>
      <c r="DP152" s="31"/>
    </row>
    <row r="153" spans="1:120" ht="12.75">
      <c r="A153" s="52">
        <v>39234</v>
      </c>
      <c r="B153" s="20">
        <v>47.05</v>
      </c>
      <c r="C153" s="20">
        <v>38.85</v>
      </c>
      <c r="D153" s="20">
        <v>43.155</v>
      </c>
      <c r="E153" s="20">
        <v>18.3</v>
      </c>
      <c r="F153" s="20">
        <v>32.04</v>
      </c>
      <c r="G153" s="20">
        <v>56.74</v>
      </c>
      <c r="H153" s="20"/>
      <c r="I153" s="20">
        <v>27.44</v>
      </c>
      <c r="J153" s="20">
        <v>45.59</v>
      </c>
      <c r="K153" s="20">
        <v>38.29</v>
      </c>
      <c r="L153" s="20">
        <v>59.23</v>
      </c>
      <c r="M153" s="20">
        <v>34.29</v>
      </c>
      <c r="N153" s="20">
        <v>26.93</v>
      </c>
      <c r="O153" s="20">
        <v>44.23</v>
      </c>
      <c r="P153" s="20">
        <v>20.47</v>
      </c>
      <c r="Q153" s="41"/>
      <c r="R153" s="22">
        <v>0.41</v>
      </c>
      <c r="S153" s="22">
        <v>0.317</v>
      </c>
      <c r="T153" s="22">
        <v>0.355</v>
      </c>
      <c r="U153" s="22">
        <v>0.21</v>
      </c>
      <c r="V153" s="22">
        <v>0.3</v>
      </c>
      <c r="W153" s="22">
        <v>0.41</v>
      </c>
      <c r="X153" s="22"/>
      <c r="Y153" s="22">
        <v>0.235</v>
      </c>
      <c r="Z153" s="22">
        <v>0.61</v>
      </c>
      <c r="AA153" s="22">
        <v>0.44</v>
      </c>
      <c r="AB153" s="22">
        <v>0.31</v>
      </c>
      <c r="AC153" s="22">
        <v>0.403</v>
      </c>
      <c r="AD153" s="22">
        <v>0.315</v>
      </c>
      <c r="AE153" s="22">
        <v>0.25</v>
      </c>
      <c r="AF153" s="22">
        <v>0.23</v>
      </c>
      <c r="AG153" s="20"/>
      <c r="AH153" s="20">
        <f t="shared" si="229"/>
        <v>3.485653560042508</v>
      </c>
      <c r="AI153" s="20">
        <f t="shared" si="230"/>
        <v>3.2638352638352637</v>
      </c>
      <c r="AJ153" s="20">
        <f t="shared" si="230"/>
        <v>3.2904646043332173</v>
      </c>
      <c r="AK153" s="20">
        <f t="shared" si="270"/>
        <v>4.590163934426229</v>
      </c>
      <c r="AL153" s="20">
        <f t="shared" si="231"/>
        <v>3.7453183520599254</v>
      </c>
      <c r="AM153" s="20">
        <f t="shared" si="232"/>
        <v>2.8903771589707437</v>
      </c>
      <c r="AN153" s="20"/>
      <c r="AO153" s="20">
        <f t="shared" si="232"/>
        <v>3.4256559766763846</v>
      </c>
      <c r="AP153" s="20">
        <f t="shared" si="233"/>
        <v>5.352050888352709</v>
      </c>
      <c r="AQ153" s="20">
        <f t="shared" si="234"/>
        <v>4.596500391747193</v>
      </c>
      <c r="AR153" s="20">
        <f t="shared" si="235"/>
        <v>2.0935336822556136</v>
      </c>
      <c r="AS153" s="20">
        <f t="shared" si="236"/>
        <v>4.701079031787694</v>
      </c>
      <c r="AT153" s="20">
        <f t="shared" si="237"/>
        <v>4.6787968808020794</v>
      </c>
      <c r="AU153" s="20">
        <f t="shared" si="238"/>
        <v>2.2609088853719195</v>
      </c>
      <c r="AV153" s="20">
        <f t="shared" si="239"/>
        <v>4.49438202247191</v>
      </c>
      <c r="AW153" s="20"/>
      <c r="AX153" s="20">
        <v>5</v>
      </c>
      <c r="AY153" s="20">
        <v>4.87</v>
      </c>
      <c r="AZ153" s="20">
        <v>7.75</v>
      </c>
      <c r="BA153" s="20">
        <v>4.5</v>
      </c>
      <c r="BB153" s="20">
        <v>5</v>
      </c>
      <c r="BC153" s="20">
        <v>8.4</v>
      </c>
      <c r="BD153" s="20"/>
      <c r="BE153" s="20">
        <v>5.9</v>
      </c>
      <c r="BF153" s="20">
        <v>4</v>
      </c>
      <c r="BG153" s="20">
        <v>4.57</v>
      </c>
      <c r="BH153" s="20">
        <v>5.35</v>
      </c>
      <c r="BI153" s="20">
        <v>5</v>
      </c>
      <c r="BJ153" s="20">
        <v>4.5</v>
      </c>
      <c r="BK153" s="20">
        <v>7.83</v>
      </c>
      <c r="BL153" s="20">
        <v>6.4</v>
      </c>
      <c r="BO153" s="20">
        <f t="shared" si="240"/>
        <v>3.6599362380446334</v>
      </c>
      <c r="BP153" s="20">
        <f t="shared" si="241"/>
        <v>3.422784041184041</v>
      </c>
      <c r="BQ153" s="20">
        <f t="shared" si="241"/>
        <v>3.5454756111690413</v>
      </c>
      <c r="BR153" s="20">
        <f t="shared" si="271"/>
        <v>4.79672131147541</v>
      </c>
      <c r="BS153" s="20">
        <f t="shared" si="242"/>
        <v>3.9325842696629216</v>
      </c>
      <c r="BT153" s="20">
        <f t="shared" si="243"/>
        <v>3.1331688403242866</v>
      </c>
      <c r="BU153" s="20"/>
      <c r="BV153" s="20">
        <f t="shared" si="243"/>
        <v>3.627769679300291</v>
      </c>
      <c r="BW153" s="20">
        <f t="shared" si="244"/>
        <v>5.566132923886817</v>
      </c>
      <c r="BX153" s="20">
        <f t="shared" si="245"/>
        <v>4.80656045965004</v>
      </c>
      <c r="BY153" s="20">
        <f t="shared" si="246"/>
        <v>2.205537734256289</v>
      </c>
      <c r="BZ153" s="20">
        <f t="shared" si="247"/>
        <v>4.936132983377079</v>
      </c>
      <c r="CA153" s="20">
        <f t="shared" si="248"/>
        <v>4.889342740438173</v>
      </c>
      <c r="CB153" s="20">
        <f t="shared" si="249"/>
        <v>2.4379380510965407</v>
      </c>
      <c r="CC153" s="20">
        <f t="shared" si="250"/>
        <v>4.782022471910113</v>
      </c>
      <c r="CE153" s="20">
        <f t="shared" si="251"/>
        <v>8.659936238044633</v>
      </c>
      <c r="CF153" s="20">
        <f t="shared" si="252"/>
        <v>8.292784041184042</v>
      </c>
      <c r="CG153" s="20">
        <f t="shared" si="252"/>
        <v>11.295475611169042</v>
      </c>
      <c r="CH153" s="20">
        <f t="shared" si="272"/>
        <v>9.296721311475409</v>
      </c>
      <c r="CI153" s="20">
        <f t="shared" si="253"/>
        <v>8.932584269662922</v>
      </c>
      <c r="CJ153" s="20">
        <f t="shared" si="254"/>
        <v>11.533168840324286</v>
      </c>
      <c r="CK153" s="20"/>
      <c r="CL153" s="20">
        <f t="shared" si="254"/>
        <v>9.527769679300292</v>
      </c>
      <c r="CM153" s="20">
        <f t="shared" si="255"/>
        <v>9.566132923886817</v>
      </c>
      <c r="CN153" s="20">
        <f t="shared" si="256"/>
        <v>9.37656045965004</v>
      </c>
      <c r="CO153" s="20">
        <f t="shared" si="257"/>
        <v>7.555537734256289</v>
      </c>
      <c r="CP153" s="20">
        <f t="shared" si="258"/>
        <v>9.936132983377078</v>
      </c>
      <c r="CQ153" s="20">
        <f t="shared" si="259"/>
        <v>9.389342740438174</v>
      </c>
      <c r="CR153" s="20">
        <f t="shared" si="260"/>
        <v>10.267938051096541</v>
      </c>
      <c r="CS153" s="20">
        <f t="shared" si="261"/>
        <v>11.182022471910113</v>
      </c>
      <c r="CU153" s="20">
        <f t="shared" si="262"/>
        <v>38.04321428571429</v>
      </c>
      <c r="CV153" s="20">
        <f t="shared" si="263"/>
        <v>0.34249999999999997</v>
      </c>
      <c r="CW153" s="20">
        <f t="shared" si="264"/>
        <v>3.776337188080956</v>
      </c>
      <c r="CX153" s="20">
        <f t="shared" si="265"/>
        <v>5.647857142857143</v>
      </c>
      <c r="CY153" s="20">
        <f t="shared" si="266"/>
        <v>3.9815790968411195</v>
      </c>
      <c r="CZ153" s="20">
        <f t="shared" si="267"/>
        <v>9.629436239698261</v>
      </c>
      <c r="DA153" s="43">
        <f t="shared" si="268"/>
        <v>4.509436239698261</v>
      </c>
      <c r="DB153" s="20">
        <v>5.12</v>
      </c>
      <c r="DC153" s="43">
        <f t="shared" si="269"/>
        <v>1.3399999999999999</v>
      </c>
      <c r="DD153" s="31">
        <v>6.46</v>
      </c>
      <c r="DF153" s="31"/>
      <c r="DG153" s="31"/>
      <c r="DH153" s="31"/>
      <c r="DI153" s="31"/>
      <c r="DJ153" s="31"/>
      <c r="DK153" s="31"/>
      <c r="DL153" s="31"/>
      <c r="DM153" s="31"/>
      <c r="DN153" s="31"/>
      <c r="DO153" s="31"/>
      <c r="DP153" s="31"/>
    </row>
    <row r="154" spans="1:120" ht="12.75">
      <c r="A154" s="52">
        <v>39264</v>
      </c>
      <c r="B154" s="20">
        <v>43.84</v>
      </c>
      <c r="C154" s="20">
        <v>36.95</v>
      </c>
      <c r="D154" s="20">
        <v>42.11</v>
      </c>
      <c r="E154" s="20">
        <v>17.03</v>
      </c>
      <c r="F154" s="20">
        <v>30.96</v>
      </c>
      <c r="G154" s="20">
        <v>57.73</v>
      </c>
      <c r="H154" s="20"/>
      <c r="I154" s="20">
        <v>26.91</v>
      </c>
      <c r="J154" s="20">
        <v>43.66</v>
      </c>
      <c r="K154" s="20">
        <v>37.38</v>
      </c>
      <c r="L154" s="20">
        <v>52.72</v>
      </c>
      <c r="M154" s="20">
        <v>33.64</v>
      </c>
      <c r="N154" s="20">
        <v>24.97</v>
      </c>
      <c r="O154" s="20">
        <v>42.93</v>
      </c>
      <c r="P154" s="20">
        <v>20.3</v>
      </c>
      <c r="R154" s="22">
        <v>0.41</v>
      </c>
      <c r="S154" s="22">
        <v>0.317</v>
      </c>
      <c r="T154" s="22">
        <v>0.355</v>
      </c>
      <c r="U154" s="22">
        <v>0.21</v>
      </c>
      <c r="V154" s="22">
        <v>0.3</v>
      </c>
      <c r="W154" s="22">
        <v>0.41</v>
      </c>
      <c r="X154" s="22"/>
      <c r="Y154" s="22">
        <v>0.235</v>
      </c>
      <c r="Z154" s="22">
        <v>0.61</v>
      </c>
      <c r="AA154" s="22">
        <v>0.44</v>
      </c>
      <c r="AB154" s="22">
        <v>0.31</v>
      </c>
      <c r="AC154" s="22">
        <v>0.403</v>
      </c>
      <c r="AD154" s="22">
        <v>0.315</v>
      </c>
      <c r="AE154" s="22">
        <v>0.25</v>
      </c>
      <c r="AF154" s="22">
        <v>0.23</v>
      </c>
      <c r="AH154" s="20">
        <f t="shared" si="229"/>
        <v>3.7408759124087587</v>
      </c>
      <c r="AI154" s="20">
        <f t="shared" si="230"/>
        <v>3.4316644113667114</v>
      </c>
      <c r="AJ154" s="20">
        <f t="shared" si="230"/>
        <v>3.3721206364284018</v>
      </c>
      <c r="AK154" s="20">
        <f t="shared" si="270"/>
        <v>4.932472108044627</v>
      </c>
      <c r="AL154" s="20">
        <f t="shared" si="231"/>
        <v>3.875968992248062</v>
      </c>
      <c r="AM154" s="20">
        <f t="shared" si="232"/>
        <v>2.84081067036203</v>
      </c>
      <c r="AN154" s="20"/>
      <c r="AO154" s="20">
        <f t="shared" si="232"/>
        <v>3.493125232255667</v>
      </c>
      <c r="AP154" s="20">
        <f t="shared" si="233"/>
        <v>5.588639486944572</v>
      </c>
      <c r="AQ154" s="20">
        <f t="shared" si="234"/>
        <v>4.708400214018191</v>
      </c>
      <c r="AR154" s="20">
        <f t="shared" si="235"/>
        <v>2.3520485584218513</v>
      </c>
      <c r="AS154" s="20">
        <f t="shared" si="236"/>
        <v>4.79191438763377</v>
      </c>
      <c r="AT154" s="20">
        <f t="shared" si="237"/>
        <v>5.046055266319584</v>
      </c>
      <c r="AU154" s="20">
        <f t="shared" si="238"/>
        <v>2.3293733985557883</v>
      </c>
      <c r="AV154" s="20">
        <f t="shared" si="239"/>
        <v>4.532019704433497</v>
      </c>
      <c r="AX154" s="20">
        <v>5</v>
      </c>
      <c r="AY154" s="20">
        <v>5</v>
      </c>
      <c r="AZ154" s="20">
        <v>7.6</v>
      </c>
      <c r="BA154" s="20">
        <v>4.5</v>
      </c>
      <c r="BB154" s="20">
        <v>5</v>
      </c>
      <c r="BC154" s="20">
        <v>9.33</v>
      </c>
      <c r="BD154" s="20"/>
      <c r="BE154" s="20">
        <v>5.9</v>
      </c>
      <c r="BF154" s="20">
        <v>4.28</v>
      </c>
      <c r="BG154" s="20">
        <v>4.57</v>
      </c>
      <c r="BH154" s="20">
        <v>6.35</v>
      </c>
      <c r="BI154" s="20">
        <v>4.5</v>
      </c>
      <c r="BJ154" s="20">
        <v>4.5</v>
      </c>
      <c r="BK154" s="20">
        <v>7.83</v>
      </c>
      <c r="BL154" s="20">
        <v>6.6</v>
      </c>
      <c r="BO154" s="20">
        <f t="shared" si="240"/>
        <v>3.9279197080291968</v>
      </c>
      <c r="BP154" s="20">
        <f t="shared" si="241"/>
        <v>3.603247631935047</v>
      </c>
      <c r="BQ154" s="20">
        <f t="shared" si="241"/>
        <v>3.6284018047969604</v>
      </c>
      <c r="BR154" s="20">
        <f t="shared" si="271"/>
        <v>5.1544333529066355</v>
      </c>
      <c r="BS154" s="20">
        <f t="shared" si="242"/>
        <v>4.069767441860465</v>
      </c>
      <c r="BT154" s="20">
        <f t="shared" si="243"/>
        <v>3.1058583059068074</v>
      </c>
      <c r="BU154" s="20"/>
      <c r="BV154" s="20">
        <f t="shared" si="243"/>
        <v>3.6992196209587513</v>
      </c>
      <c r="BW154" s="20">
        <f t="shared" si="244"/>
        <v>5.8278332569858</v>
      </c>
      <c r="BX154" s="20">
        <f t="shared" si="245"/>
        <v>4.923574103798822</v>
      </c>
      <c r="BY154" s="20">
        <f t="shared" si="246"/>
        <v>2.5014036418816388</v>
      </c>
      <c r="BZ154" s="20">
        <f t="shared" si="247"/>
        <v>5.007550535077289</v>
      </c>
      <c r="CA154" s="20">
        <f t="shared" si="248"/>
        <v>5.273127753303965</v>
      </c>
      <c r="CB154" s="20">
        <f t="shared" si="249"/>
        <v>2.5117633356627067</v>
      </c>
      <c r="CC154" s="20">
        <f t="shared" si="250"/>
        <v>4.831133004926109</v>
      </c>
      <c r="CE154" s="20">
        <f t="shared" si="251"/>
        <v>8.927919708029197</v>
      </c>
      <c r="CF154" s="20">
        <f t="shared" si="252"/>
        <v>8.603247631935048</v>
      </c>
      <c r="CG154" s="20">
        <f t="shared" si="252"/>
        <v>11.22840180479696</v>
      </c>
      <c r="CH154" s="20">
        <f t="shared" si="272"/>
        <v>9.654433352906636</v>
      </c>
      <c r="CI154" s="20">
        <f t="shared" si="253"/>
        <v>9.069767441860465</v>
      </c>
      <c r="CJ154" s="20">
        <f t="shared" si="254"/>
        <v>12.435858305906807</v>
      </c>
      <c r="CK154" s="20"/>
      <c r="CL154" s="20">
        <f t="shared" si="254"/>
        <v>9.599219620958753</v>
      </c>
      <c r="CM154" s="20">
        <f t="shared" si="255"/>
        <v>10.1078332569858</v>
      </c>
      <c r="CN154" s="20">
        <f t="shared" si="256"/>
        <v>9.493574103798823</v>
      </c>
      <c r="CO154" s="20">
        <f t="shared" si="257"/>
        <v>8.851403641881639</v>
      </c>
      <c r="CP154" s="20">
        <f t="shared" si="258"/>
        <v>9.50755053507729</v>
      </c>
      <c r="CQ154" s="20">
        <f t="shared" si="259"/>
        <v>9.773127753303964</v>
      </c>
      <c r="CR154" s="20">
        <f t="shared" si="260"/>
        <v>10.341763335662707</v>
      </c>
      <c r="CS154" s="20">
        <f t="shared" si="261"/>
        <v>11.431133004926108</v>
      </c>
      <c r="CU154" s="20">
        <f t="shared" si="262"/>
        <v>36.50928571428572</v>
      </c>
      <c r="CV154" s="20">
        <f t="shared" si="263"/>
        <v>0.34249999999999997</v>
      </c>
      <c r="CW154" s="20">
        <f t="shared" si="264"/>
        <v>3.9311063556743933</v>
      </c>
      <c r="CX154" s="20">
        <f t="shared" si="265"/>
        <v>5.782857142857142</v>
      </c>
      <c r="CY154" s="20">
        <f t="shared" si="266"/>
        <v>4.147516678430728</v>
      </c>
      <c r="CZ154" s="20">
        <f t="shared" si="267"/>
        <v>9.930373821287871</v>
      </c>
      <c r="DA154" s="43">
        <f t="shared" si="268"/>
        <v>5.010373821287871</v>
      </c>
      <c r="DB154" s="20">
        <v>4.92</v>
      </c>
      <c r="DC154" s="43">
        <f t="shared" si="269"/>
        <v>1.54</v>
      </c>
      <c r="DD154" s="31">
        <v>6.46</v>
      </c>
      <c r="DF154" s="31"/>
      <c r="DG154" s="31"/>
      <c r="DH154" s="31"/>
      <c r="DI154" s="31"/>
      <c r="DJ154" s="31"/>
      <c r="DK154" s="31"/>
      <c r="DL154" s="31"/>
      <c r="DM154" s="31"/>
      <c r="DN154" s="31"/>
      <c r="DO154" s="31"/>
      <c r="DP154" s="31"/>
    </row>
    <row r="155" spans="1:108" ht="12.75">
      <c r="A155" s="52">
        <v>39295</v>
      </c>
      <c r="B155" s="20">
        <v>42.11</v>
      </c>
      <c r="C155" s="20">
        <v>37.88</v>
      </c>
      <c r="D155" s="20">
        <v>42.59</v>
      </c>
      <c r="E155" s="20">
        <v>18.34</v>
      </c>
      <c r="F155" s="20">
        <v>32.47</v>
      </c>
      <c r="G155" s="20">
        <v>58.84</v>
      </c>
      <c r="H155" s="20"/>
      <c r="I155" s="20">
        <v>26.59</v>
      </c>
      <c r="J155" s="20">
        <v>45.88</v>
      </c>
      <c r="K155" s="20">
        <v>38.38</v>
      </c>
      <c r="L155" s="20">
        <v>55.03</v>
      </c>
      <c r="M155" s="20">
        <v>35.49</v>
      </c>
      <c r="N155" s="20">
        <v>27.3</v>
      </c>
      <c r="O155" s="20">
        <v>44.31</v>
      </c>
      <c r="P155" s="20">
        <v>20.61</v>
      </c>
      <c r="R155" s="22">
        <v>0.41</v>
      </c>
      <c r="S155" s="22">
        <v>0.317</v>
      </c>
      <c r="T155" s="22">
        <v>0.355</v>
      </c>
      <c r="U155" s="22">
        <v>0.22</v>
      </c>
      <c r="V155" s="22">
        <v>0.3</v>
      </c>
      <c r="W155" s="22">
        <v>0.41</v>
      </c>
      <c r="X155" s="22"/>
      <c r="Y155" s="22">
        <v>0.235</v>
      </c>
      <c r="Z155" s="22">
        <v>0.61</v>
      </c>
      <c r="AA155" s="22">
        <v>0.44</v>
      </c>
      <c r="AB155" s="22">
        <v>0.31</v>
      </c>
      <c r="AC155" s="22">
        <v>0.403</v>
      </c>
      <c r="AD155" s="22">
        <v>0.315</v>
      </c>
      <c r="AE155" s="22">
        <v>0.25</v>
      </c>
      <c r="AF155" s="22">
        <v>0.23</v>
      </c>
      <c r="AH155" s="20">
        <f t="shared" si="229"/>
        <v>3.8945618617905486</v>
      </c>
      <c r="AI155" s="20">
        <f t="shared" si="230"/>
        <v>3.3474128827877503</v>
      </c>
      <c r="AJ155" s="20">
        <f t="shared" si="230"/>
        <v>3.3341159896689363</v>
      </c>
      <c r="AK155" s="20">
        <f t="shared" si="270"/>
        <v>4.79825517993457</v>
      </c>
      <c r="AL155" s="20">
        <f t="shared" si="231"/>
        <v>3.6957191253464736</v>
      </c>
      <c r="AM155" s="20">
        <f t="shared" si="232"/>
        <v>2.7872195785180147</v>
      </c>
      <c r="AN155" s="20"/>
      <c r="AO155" s="20">
        <f t="shared" si="232"/>
        <v>3.5351635953365927</v>
      </c>
      <c r="AP155" s="20">
        <f t="shared" si="233"/>
        <v>5.318221447253705</v>
      </c>
      <c r="AQ155" s="20">
        <f t="shared" si="234"/>
        <v>4.5857217300677435</v>
      </c>
      <c r="AR155" s="20">
        <f t="shared" si="235"/>
        <v>2.253316372887516</v>
      </c>
      <c r="AS155" s="20">
        <f t="shared" si="236"/>
        <v>4.542124542124542</v>
      </c>
      <c r="AT155" s="20">
        <f t="shared" si="237"/>
        <v>4.615384615384615</v>
      </c>
      <c r="AU155" s="20">
        <f t="shared" si="238"/>
        <v>2.256826901376664</v>
      </c>
      <c r="AV155" s="20">
        <f t="shared" si="239"/>
        <v>4.463852498786997</v>
      </c>
      <c r="AX155" s="20">
        <v>5</v>
      </c>
      <c r="AY155" s="20">
        <v>4.83</v>
      </c>
      <c r="AZ155" s="20">
        <v>7.17</v>
      </c>
      <c r="BA155" s="20">
        <v>5.33</v>
      </c>
      <c r="BB155" s="20">
        <v>5</v>
      </c>
      <c r="BC155" s="20">
        <v>9.5</v>
      </c>
      <c r="BD155" s="20"/>
      <c r="BE155" s="20">
        <v>4</v>
      </c>
      <c r="BF155" s="20">
        <v>4.21</v>
      </c>
      <c r="BG155" s="20">
        <v>4.57</v>
      </c>
      <c r="BH155" s="20">
        <v>7.27</v>
      </c>
      <c r="BI155" s="20">
        <v>5.03</v>
      </c>
      <c r="BJ155" s="20">
        <v>3.8</v>
      </c>
      <c r="BK155" s="20">
        <v>8.16</v>
      </c>
      <c r="BL155" s="20">
        <v>6.6</v>
      </c>
      <c r="BO155" s="20">
        <f t="shared" si="240"/>
        <v>4.089289954880076</v>
      </c>
      <c r="BP155" s="20">
        <f t="shared" si="241"/>
        <v>3.5090929250263985</v>
      </c>
      <c r="BQ155" s="20">
        <f t="shared" si="241"/>
        <v>3.573172106128199</v>
      </c>
      <c r="BR155" s="20">
        <f t="shared" si="271"/>
        <v>5.054002181025082</v>
      </c>
      <c r="BS155" s="20">
        <f t="shared" si="242"/>
        <v>3.8805050816137974</v>
      </c>
      <c r="BT155" s="20">
        <f t="shared" si="243"/>
        <v>3.052005438477226</v>
      </c>
      <c r="BU155" s="20"/>
      <c r="BV155" s="20">
        <f t="shared" si="243"/>
        <v>3.6765701391500567</v>
      </c>
      <c r="BW155" s="20">
        <f t="shared" si="244"/>
        <v>5.542118570183086</v>
      </c>
      <c r="BX155" s="20">
        <f t="shared" si="245"/>
        <v>4.79528921313184</v>
      </c>
      <c r="BY155" s="20">
        <f t="shared" si="246"/>
        <v>2.417132473196438</v>
      </c>
      <c r="BZ155" s="20">
        <f t="shared" si="247"/>
        <v>4.770593406593407</v>
      </c>
      <c r="CA155" s="20">
        <f t="shared" si="248"/>
        <v>4.7907692307692304</v>
      </c>
      <c r="CB155" s="20">
        <f t="shared" si="249"/>
        <v>2.4409839765289996</v>
      </c>
      <c r="CC155" s="20">
        <f t="shared" si="250"/>
        <v>4.758466763706939</v>
      </c>
      <c r="CE155" s="20">
        <f t="shared" si="251"/>
        <v>9.089289954880076</v>
      </c>
      <c r="CF155" s="20">
        <f t="shared" si="252"/>
        <v>8.3390929250264</v>
      </c>
      <c r="CG155" s="20">
        <f t="shared" si="252"/>
        <v>10.743172106128199</v>
      </c>
      <c r="CH155" s="20">
        <f t="shared" si="272"/>
        <v>10.384002181025082</v>
      </c>
      <c r="CI155" s="20">
        <f t="shared" si="253"/>
        <v>8.880505081613798</v>
      </c>
      <c r="CJ155" s="20">
        <f t="shared" si="254"/>
        <v>12.552005438477225</v>
      </c>
      <c r="CK155" s="20"/>
      <c r="CL155" s="20">
        <f t="shared" si="254"/>
        <v>7.676570139150057</v>
      </c>
      <c r="CM155" s="20">
        <f t="shared" si="255"/>
        <v>9.752118570183086</v>
      </c>
      <c r="CN155" s="20">
        <f t="shared" si="256"/>
        <v>9.36528921313184</v>
      </c>
      <c r="CO155" s="20">
        <f t="shared" si="257"/>
        <v>9.687132473196439</v>
      </c>
      <c r="CP155" s="20">
        <f t="shared" si="258"/>
        <v>9.800593406593407</v>
      </c>
      <c r="CQ155" s="20">
        <f t="shared" si="259"/>
        <v>8.59076923076923</v>
      </c>
      <c r="CR155" s="20">
        <f t="shared" si="260"/>
        <v>10.600983976529</v>
      </c>
      <c r="CS155" s="20">
        <f t="shared" si="261"/>
        <v>11.35846676370694</v>
      </c>
      <c r="CU155" s="20">
        <f t="shared" si="262"/>
        <v>37.55857142857143</v>
      </c>
      <c r="CV155" s="20">
        <f t="shared" si="263"/>
        <v>0.34321428571428575</v>
      </c>
      <c r="CW155" s="20">
        <f t="shared" si="264"/>
        <v>3.816278308661762</v>
      </c>
      <c r="CX155" s="20">
        <f t="shared" si="265"/>
        <v>5.747857142857142</v>
      </c>
      <c r="CY155" s="20">
        <f t="shared" si="266"/>
        <v>4.024999390029341</v>
      </c>
      <c r="CZ155" s="20">
        <f t="shared" si="267"/>
        <v>9.772856532886482</v>
      </c>
      <c r="DA155" s="43">
        <f t="shared" si="268"/>
        <v>4.942856532886482</v>
      </c>
      <c r="DB155" s="20">
        <v>4.83</v>
      </c>
      <c r="DC155" s="43">
        <f t="shared" si="269"/>
        <v>1.62</v>
      </c>
      <c r="DD155" s="31">
        <v>6.45</v>
      </c>
    </row>
    <row r="156" spans="1:108" ht="12.75">
      <c r="A156" s="52">
        <v>39326</v>
      </c>
      <c r="B156" s="20">
        <v>44.76</v>
      </c>
      <c r="C156" s="20">
        <v>38.32</v>
      </c>
      <c r="D156" s="20">
        <v>42.15</v>
      </c>
      <c r="E156" s="20">
        <v>18.69</v>
      </c>
      <c r="F156" s="20">
        <v>32.74</v>
      </c>
      <c r="G156" s="20">
        <v>60.88</v>
      </c>
      <c r="H156" s="20"/>
      <c r="I156" s="20">
        <v>27.8</v>
      </c>
      <c r="J156" s="20">
        <v>46.85</v>
      </c>
      <c r="K156" s="20">
        <v>38.74</v>
      </c>
      <c r="L156" s="20">
        <v>58.12</v>
      </c>
      <c r="M156" s="20">
        <v>36.28</v>
      </c>
      <c r="N156" s="20">
        <v>27.29</v>
      </c>
      <c r="O156" s="20">
        <v>45.03</v>
      </c>
      <c r="P156" s="20">
        <v>21.54</v>
      </c>
      <c r="R156" s="22">
        <v>0.41</v>
      </c>
      <c r="S156" s="22">
        <v>0.317</v>
      </c>
      <c r="T156" s="22">
        <v>0.355</v>
      </c>
      <c r="U156" s="22">
        <v>0.22</v>
      </c>
      <c r="V156" s="22">
        <v>0.3</v>
      </c>
      <c r="W156" s="22">
        <v>0.41</v>
      </c>
      <c r="X156" s="22"/>
      <c r="Y156" s="22">
        <v>0.235</v>
      </c>
      <c r="Z156" s="22">
        <v>0.61</v>
      </c>
      <c r="AA156" s="22">
        <v>0.44</v>
      </c>
      <c r="AB156" s="22">
        <v>0.31</v>
      </c>
      <c r="AC156" s="22">
        <v>0.403</v>
      </c>
      <c r="AD156" s="22">
        <v>0.315</v>
      </c>
      <c r="AE156" s="22">
        <v>0.25</v>
      </c>
      <c r="AF156" s="22">
        <v>0.23</v>
      </c>
      <c r="AH156" s="20">
        <f t="shared" si="229"/>
        <v>3.6639857015192137</v>
      </c>
      <c r="AI156" s="20">
        <f t="shared" si="230"/>
        <v>3.308977035490605</v>
      </c>
      <c r="AJ156" s="20">
        <f t="shared" si="230"/>
        <v>3.3689205219454332</v>
      </c>
      <c r="AK156" s="20">
        <f t="shared" si="270"/>
        <v>4.708400214018191</v>
      </c>
      <c r="AL156" s="20">
        <f t="shared" si="231"/>
        <v>3.665241295051924</v>
      </c>
      <c r="AM156" s="20">
        <f t="shared" si="232"/>
        <v>2.6938239159001314</v>
      </c>
      <c r="AN156" s="20"/>
      <c r="AO156" s="20">
        <f t="shared" si="232"/>
        <v>3.381294964028777</v>
      </c>
      <c r="AP156" s="20">
        <f t="shared" si="233"/>
        <v>5.208110992529349</v>
      </c>
      <c r="AQ156" s="20">
        <f t="shared" si="234"/>
        <v>4.543107898812597</v>
      </c>
      <c r="AR156" s="20">
        <f t="shared" si="235"/>
        <v>2.1335168616655196</v>
      </c>
      <c r="AS156" s="20">
        <f t="shared" si="236"/>
        <v>4.443219404630651</v>
      </c>
      <c r="AT156" s="20">
        <f t="shared" si="237"/>
        <v>4.617075851960426</v>
      </c>
      <c r="AU156" s="20">
        <f t="shared" si="238"/>
        <v>2.2207417277370642</v>
      </c>
      <c r="AV156" s="20">
        <f t="shared" si="239"/>
        <v>4.2711234911792015</v>
      </c>
      <c r="AX156" s="20">
        <v>5</v>
      </c>
      <c r="AY156" s="20">
        <v>5.67</v>
      </c>
      <c r="AZ156" s="20">
        <v>7.17</v>
      </c>
      <c r="BA156" s="20">
        <v>5.52</v>
      </c>
      <c r="BB156" s="20">
        <v>5</v>
      </c>
      <c r="BC156" s="20">
        <v>9.29</v>
      </c>
      <c r="BD156" s="20"/>
      <c r="BE156" s="20">
        <v>6.5</v>
      </c>
      <c r="BF156" s="20">
        <v>4.35</v>
      </c>
      <c r="BG156" s="20">
        <v>4.57</v>
      </c>
      <c r="BH156" s="20">
        <v>7.45</v>
      </c>
      <c r="BI156" s="20">
        <v>5.03</v>
      </c>
      <c r="BJ156" s="20">
        <v>3.8</v>
      </c>
      <c r="BK156" s="20">
        <v>9.04</v>
      </c>
      <c r="BL156" s="20">
        <v>5.8</v>
      </c>
      <c r="BO156" s="20">
        <f t="shared" si="240"/>
        <v>3.8471849865951744</v>
      </c>
      <c r="BP156" s="20">
        <f t="shared" si="241"/>
        <v>3.4965960334029225</v>
      </c>
      <c r="BQ156" s="20">
        <f t="shared" si="241"/>
        <v>3.610472123368921</v>
      </c>
      <c r="BR156" s="20">
        <f t="shared" si="271"/>
        <v>4.968303905831995</v>
      </c>
      <c r="BS156" s="20">
        <f t="shared" si="242"/>
        <v>3.8485033598045204</v>
      </c>
      <c r="BT156" s="20">
        <f t="shared" si="243"/>
        <v>2.9440801576872535</v>
      </c>
      <c r="BU156" s="20"/>
      <c r="BV156" s="20">
        <f t="shared" si="243"/>
        <v>3.601079136690647</v>
      </c>
      <c r="BW156" s="20">
        <f t="shared" si="244"/>
        <v>5.434663820704376</v>
      </c>
      <c r="BX156" s="20">
        <f t="shared" si="245"/>
        <v>4.750727929788333</v>
      </c>
      <c r="BY156" s="20">
        <f t="shared" si="246"/>
        <v>2.2924638678596008</v>
      </c>
      <c r="BZ156" s="20">
        <f t="shared" si="247"/>
        <v>4.666713340683573</v>
      </c>
      <c r="CA156" s="20">
        <f t="shared" si="248"/>
        <v>4.792524734334922</v>
      </c>
      <c r="CB156" s="20">
        <f t="shared" si="249"/>
        <v>2.421496779924495</v>
      </c>
      <c r="CC156" s="20">
        <f t="shared" si="250"/>
        <v>4.518848653667596</v>
      </c>
      <c r="CE156" s="20">
        <f t="shared" si="251"/>
        <v>8.847184986595174</v>
      </c>
      <c r="CF156" s="20">
        <f t="shared" si="252"/>
        <v>9.166596033402922</v>
      </c>
      <c r="CG156" s="20">
        <f t="shared" si="252"/>
        <v>10.78047212336892</v>
      </c>
      <c r="CH156" s="20">
        <f t="shared" si="272"/>
        <v>10.488303905831994</v>
      </c>
      <c r="CI156" s="20">
        <f t="shared" si="253"/>
        <v>8.848503359804521</v>
      </c>
      <c r="CJ156" s="20">
        <f t="shared" si="254"/>
        <v>12.234080157687252</v>
      </c>
      <c r="CK156" s="20"/>
      <c r="CL156" s="20">
        <f t="shared" si="254"/>
        <v>10.101079136690647</v>
      </c>
      <c r="CM156" s="20">
        <f t="shared" si="255"/>
        <v>9.784663820704376</v>
      </c>
      <c r="CN156" s="20">
        <f t="shared" si="256"/>
        <v>9.320727929788333</v>
      </c>
      <c r="CO156" s="20">
        <f t="shared" si="257"/>
        <v>9.742463867859602</v>
      </c>
      <c r="CP156" s="20">
        <f t="shared" si="258"/>
        <v>9.696713340683573</v>
      </c>
      <c r="CQ156" s="20">
        <f t="shared" si="259"/>
        <v>8.592524734334923</v>
      </c>
      <c r="CR156" s="20">
        <f t="shared" si="260"/>
        <v>11.461496779924495</v>
      </c>
      <c r="CS156" s="20">
        <f t="shared" si="261"/>
        <v>10.318848653667596</v>
      </c>
      <c r="CU156" s="20">
        <f t="shared" si="262"/>
        <v>38.51357142857143</v>
      </c>
      <c r="CV156" s="20">
        <f t="shared" si="263"/>
        <v>0.34321428571428575</v>
      </c>
      <c r="CW156" s="20">
        <f t="shared" si="264"/>
        <v>3.7305385626049348</v>
      </c>
      <c r="CX156" s="20">
        <f t="shared" si="265"/>
        <v>6.013571428571427</v>
      </c>
      <c r="CY156" s="20">
        <f t="shared" si="266"/>
        <v>3.942404202167453</v>
      </c>
      <c r="CZ156" s="20">
        <f t="shared" si="267"/>
        <v>9.95597563073888</v>
      </c>
      <c r="DA156" s="43">
        <f t="shared" si="268"/>
        <v>5.12597563073888</v>
      </c>
      <c r="DB156" s="20">
        <v>4.83</v>
      </c>
      <c r="DC156" s="43">
        <f t="shared" si="269"/>
        <v>1.62</v>
      </c>
      <c r="DD156" s="31">
        <v>6.45</v>
      </c>
    </row>
    <row r="157" spans="1:108" ht="12.75">
      <c r="A157" s="52">
        <v>39356</v>
      </c>
      <c r="B157" s="20">
        <v>43.69</v>
      </c>
      <c r="C157" s="20">
        <v>40</v>
      </c>
      <c r="D157" s="20">
        <v>45.815</v>
      </c>
      <c r="E157" s="20">
        <v>19.17</v>
      </c>
      <c r="F157" s="20">
        <v>34.89</v>
      </c>
      <c r="G157" s="20">
        <v>68.42</v>
      </c>
      <c r="H157" s="20"/>
      <c r="I157" s="20">
        <v>28.15</v>
      </c>
      <c r="J157" s="20">
        <v>48</v>
      </c>
      <c r="K157" s="20">
        <v>40.59</v>
      </c>
      <c r="L157" s="20">
        <v>61.51</v>
      </c>
      <c r="M157" s="20">
        <v>36.66</v>
      </c>
      <c r="N157" s="20">
        <v>28.04</v>
      </c>
      <c r="O157" s="20">
        <v>47.88</v>
      </c>
      <c r="P157" s="20">
        <v>22.55</v>
      </c>
      <c r="R157" s="22">
        <v>0.41</v>
      </c>
      <c r="S157" s="22">
        <v>0.317</v>
      </c>
      <c r="T157" s="22">
        <v>0.355</v>
      </c>
      <c r="U157" s="22">
        <v>0.22</v>
      </c>
      <c r="V157" s="22">
        <v>0.3</v>
      </c>
      <c r="W157" s="22">
        <v>0.41</v>
      </c>
      <c r="X157" s="22"/>
      <c r="Y157" s="22">
        <v>0.235</v>
      </c>
      <c r="Z157" s="22">
        <v>0.61</v>
      </c>
      <c r="AA157" s="22">
        <v>0.44</v>
      </c>
      <c r="AB157" s="22">
        <v>0.31</v>
      </c>
      <c r="AC157" s="22">
        <v>0.403</v>
      </c>
      <c r="AD157" s="22">
        <v>0.315</v>
      </c>
      <c r="AE157" s="22">
        <v>0.25</v>
      </c>
      <c r="AF157" s="22">
        <v>0.23</v>
      </c>
      <c r="AH157" s="20">
        <f t="shared" si="229"/>
        <v>3.7537193865873197</v>
      </c>
      <c r="AI157" s="20">
        <f t="shared" si="230"/>
        <v>3.17</v>
      </c>
      <c r="AJ157" s="20">
        <f t="shared" si="230"/>
        <v>3.099421586816545</v>
      </c>
      <c r="AK157" s="20">
        <f t="shared" si="270"/>
        <v>4.5905059989567025</v>
      </c>
      <c r="AL157" s="20">
        <f t="shared" si="231"/>
        <v>3.4393809114359413</v>
      </c>
      <c r="AM157" s="20">
        <f t="shared" si="232"/>
        <v>2.39695995323005</v>
      </c>
      <c r="AN157" s="20"/>
      <c r="AO157" s="20">
        <f t="shared" si="232"/>
        <v>3.3392539964476025</v>
      </c>
      <c r="AP157" s="20">
        <f t="shared" si="233"/>
        <v>5.083333333333333</v>
      </c>
      <c r="AQ157" s="20">
        <f t="shared" si="234"/>
        <v>4.336043360433604</v>
      </c>
      <c r="AR157" s="20">
        <f t="shared" si="235"/>
        <v>2.0159323687205335</v>
      </c>
      <c r="AS157" s="20">
        <f t="shared" si="236"/>
        <v>4.3971631205673765</v>
      </c>
      <c r="AT157" s="20">
        <f t="shared" si="237"/>
        <v>4.49358059914408</v>
      </c>
      <c r="AU157" s="20">
        <f t="shared" si="238"/>
        <v>2.0885547201336676</v>
      </c>
      <c r="AV157" s="20">
        <f t="shared" si="239"/>
        <v>4.0798226164079825</v>
      </c>
      <c r="AX157" s="20">
        <v>5</v>
      </c>
      <c r="AY157" s="20">
        <v>5.67</v>
      </c>
      <c r="AZ157" s="20">
        <v>7.83</v>
      </c>
      <c r="BA157" s="20">
        <v>5.33</v>
      </c>
      <c r="BB157" s="20">
        <v>5</v>
      </c>
      <c r="BC157" s="20">
        <v>9.29</v>
      </c>
      <c r="BD157" s="20"/>
      <c r="BE157" s="20">
        <v>4</v>
      </c>
      <c r="BF157" s="20">
        <v>5.07</v>
      </c>
      <c r="BG157" s="20">
        <v>4.31</v>
      </c>
      <c r="BH157" s="20">
        <v>7.27</v>
      </c>
      <c r="BI157" s="20">
        <v>5.03</v>
      </c>
      <c r="BJ157" s="20">
        <v>3.8</v>
      </c>
      <c r="BK157" s="20">
        <v>9.04</v>
      </c>
      <c r="BL157" s="20">
        <v>5.6</v>
      </c>
      <c r="BO157" s="20">
        <f t="shared" si="240"/>
        <v>3.941405355916686</v>
      </c>
      <c r="BP157" s="20">
        <f t="shared" si="241"/>
        <v>3.349739</v>
      </c>
      <c r="BQ157" s="20">
        <f t="shared" si="241"/>
        <v>3.3421062970642805</v>
      </c>
      <c r="BR157" s="20">
        <f t="shared" si="271"/>
        <v>4.835179968701095</v>
      </c>
      <c r="BS157" s="20">
        <f t="shared" si="242"/>
        <v>3.6113499570077385</v>
      </c>
      <c r="BT157" s="20">
        <f t="shared" si="243"/>
        <v>2.6196375328851214</v>
      </c>
      <c r="BU157" s="20"/>
      <c r="BV157" s="20">
        <f t="shared" si="243"/>
        <v>3.472824156305507</v>
      </c>
      <c r="BW157" s="20">
        <f t="shared" si="244"/>
        <v>5.341058333333333</v>
      </c>
      <c r="BX157" s="20">
        <f t="shared" si="245"/>
        <v>4.522926829268292</v>
      </c>
      <c r="BY157" s="20">
        <f t="shared" si="246"/>
        <v>2.1624906519265163</v>
      </c>
      <c r="BZ157" s="20">
        <f t="shared" si="247"/>
        <v>4.618340425531915</v>
      </c>
      <c r="CA157" s="20">
        <f t="shared" si="248"/>
        <v>4.664336661911555</v>
      </c>
      <c r="CB157" s="20">
        <f t="shared" si="249"/>
        <v>2.2773600668337513</v>
      </c>
      <c r="CC157" s="20">
        <f t="shared" si="250"/>
        <v>4.3082926829268295</v>
      </c>
      <c r="CE157" s="20">
        <f t="shared" si="251"/>
        <v>8.941405355916686</v>
      </c>
      <c r="CF157" s="20">
        <f t="shared" si="252"/>
        <v>9.019739</v>
      </c>
      <c r="CG157" s="20">
        <f t="shared" si="252"/>
        <v>11.17210629706428</v>
      </c>
      <c r="CH157" s="20">
        <f t="shared" si="272"/>
        <v>10.165179968701095</v>
      </c>
      <c r="CI157" s="20">
        <f t="shared" si="253"/>
        <v>8.61134995700774</v>
      </c>
      <c r="CJ157" s="20">
        <f t="shared" si="254"/>
        <v>11.909637532885121</v>
      </c>
      <c r="CK157" s="20"/>
      <c r="CL157" s="20">
        <f t="shared" si="254"/>
        <v>7.4728241563055064</v>
      </c>
      <c r="CM157" s="20">
        <f t="shared" si="255"/>
        <v>10.411058333333333</v>
      </c>
      <c r="CN157" s="20">
        <f t="shared" si="256"/>
        <v>8.832926829268292</v>
      </c>
      <c r="CO157" s="20">
        <f t="shared" si="257"/>
        <v>9.432490651926516</v>
      </c>
      <c r="CP157" s="20">
        <f t="shared" si="258"/>
        <v>9.648340425531917</v>
      </c>
      <c r="CQ157" s="20">
        <f t="shared" si="259"/>
        <v>8.464336661911556</v>
      </c>
      <c r="CR157" s="20">
        <f t="shared" si="260"/>
        <v>11.31736006683375</v>
      </c>
      <c r="CS157" s="20">
        <f t="shared" si="261"/>
        <v>9.90829268292683</v>
      </c>
      <c r="CU157" s="20">
        <f t="shared" si="262"/>
        <v>40.38321428571429</v>
      </c>
      <c r="CV157" s="20">
        <f t="shared" si="263"/>
        <v>0.34321428571428575</v>
      </c>
      <c r="CW157" s="20">
        <f t="shared" si="264"/>
        <v>3.591690853729624</v>
      </c>
      <c r="CX157" s="20">
        <f t="shared" si="265"/>
        <v>5.874285714285713</v>
      </c>
      <c r="CY157" s="20">
        <f t="shared" si="266"/>
        <v>3.790503422829473</v>
      </c>
      <c r="CZ157" s="20">
        <f t="shared" si="267"/>
        <v>9.664789137115188</v>
      </c>
      <c r="DA157" s="43">
        <f t="shared" si="268"/>
        <v>4.924789137115187</v>
      </c>
      <c r="DB157" s="20">
        <v>4.74</v>
      </c>
      <c r="DC157" s="43">
        <f t="shared" si="269"/>
        <v>1.62</v>
      </c>
      <c r="DD157" s="31">
        <v>6.36</v>
      </c>
    </row>
    <row r="158" spans="1:108" ht="12.75">
      <c r="A158" s="52">
        <v>39387</v>
      </c>
      <c r="B158" s="20">
        <v>40.96</v>
      </c>
      <c r="C158" s="20">
        <v>41.52</v>
      </c>
      <c r="D158" s="20">
        <v>47.23</v>
      </c>
      <c r="E158" s="20">
        <v>19.79</v>
      </c>
      <c r="F158" s="20">
        <v>35.16</v>
      </c>
      <c r="G158" s="20">
        <v>69.76</v>
      </c>
      <c r="H158" s="20"/>
      <c r="I158" s="20">
        <v>26.77</v>
      </c>
      <c r="J158" s="20">
        <v>48.82</v>
      </c>
      <c r="K158" s="20">
        <v>42.61</v>
      </c>
      <c r="L158" s="20">
        <v>62.62</v>
      </c>
      <c r="M158" s="20">
        <v>37.62</v>
      </c>
      <c r="N158" s="20">
        <v>29.36</v>
      </c>
      <c r="O158" s="20">
        <v>47.84</v>
      </c>
      <c r="P158" s="20">
        <v>23.11</v>
      </c>
      <c r="R158" s="22">
        <v>0.41</v>
      </c>
      <c r="S158" s="22">
        <v>0.317</v>
      </c>
      <c r="T158" s="22">
        <v>0.395</v>
      </c>
      <c r="U158" s="22">
        <v>0.22</v>
      </c>
      <c r="V158" s="22">
        <v>0.3</v>
      </c>
      <c r="W158" s="22">
        <v>0.41</v>
      </c>
      <c r="X158" s="22"/>
      <c r="Y158" s="22">
        <v>0.235</v>
      </c>
      <c r="Z158" s="22">
        <v>0.61</v>
      </c>
      <c r="AA158" s="22">
        <v>0.44</v>
      </c>
      <c r="AB158" s="22">
        <v>0.31</v>
      </c>
      <c r="AC158" s="22">
        <v>0.403</v>
      </c>
      <c r="AD158" s="22">
        <v>0.325</v>
      </c>
      <c r="AE158" s="22">
        <v>0.25</v>
      </c>
      <c r="AF158" s="22">
        <v>0.23</v>
      </c>
      <c r="AH158" s="20">
        <f t="shared" si="229"/>
        <v>4.00390625</v>
      </c>
      <c r="AI158" s="20">
        <f t="shared" si="230"/>
        <v>3.053949903660886</v>
      </c>
      <c r="AJ158" s="20">
        <f t="shared" si="230"/>
        <v>3.345331357188228</v>
      </c>
      <c r="AK158" s="20">
        <f t="shared" si="270"/>
        <v>4.446690247599798</v>
      </c>
      <c r="AL158" s="20">
        <f t="shared" si="231"/>
        <v>3.4129692832764507</v>
      </c>
      <c r="AM158" s="20">
        <f t="shared" si="232"/>
        <v>2.35091743119266</v>
      </c>
      <c r="AN158" s="20"/>
      <c r="AO158" s="20">
        <f t="shared" si="232"/>
        <v>3.5113933507657826</v>
      </c>
      <c r="AP158" s="20">
        <f t="shared" si="233"/>
        <v>4.997951659156084</v>
      </c>
      <c r="AQ158" s="20">
        <f t="shared" si="234"/>
        <v>4.130485801455057</v>
      </c>
      <c r="AR158" s="20">
        <f t="shared" si="235"/>
        <v>1.9801980198019802</v>
      </c>
      <c r="AS158" s="20">
        <f t="shared" si="236"/>
        <v>4.284954811270602</v>
      </c>
      <c r="AT158" s="20">
        <f t="shared" si="237"/>
        <v>4.427792915531335</v>
      </c>
      <c r="AU158" s="20">
        <f t="shared" si="238"/>
        <v>2.0903010033444813</v>
      </c>
      <c r="AV158" s="20">
        <f t="shared" si="239"/>
        <v>3.9809606231068804</v>
      </c>
      <c r="AX158" s="20">
        <v>5</v>
      </c>
      <c r="AY158" s="20">
        <v>5.67</v>
      </c>
      <c r="AZ158" s="20">
        <v>8</v>
      </c>
      <c r="BA158" s="20">
        <v>5</v>
      </c>
      <c r="BB158" s="20">
        <v>6</v>
      </c>
      <c r="BC158" s="20">
        <v>9.71</v>
      </c>
      <c r="BD158" s="20"/>
      <c r="BE158" s="20">
        <v>7.27</v>
      </c>
      <c r="BF158" s="20">
        <v>4.93</v>
      </c>
      <c r="BG158" s="20">
        <v>4.72</v>
      </c>
      <c r="BH158" s="20">
        <v>7.93</v>
      </c>
      <c r="BI158" s="20">
        <v>5.03</v>
      </c>
      <c r="BJ158" s="20">
        <v>3.8</v>
      </c>
      <c r="BK158" s="20">
        <v>9.04</v>
      </c>
      <c r="BL158" s="20">
        <v>6</v>
      </c>
      <c r="BO158" s="20">
        <f t="shared" si="240"/>
        <v>4.2041015625</v>
      </c>
      <c r="BP158" s="20">
        <f t="shared" si="241"/>
        <v>3.227108863198458</v>
      </c>
      <c r="BQ158" s="20">
        <f t="shared" si="241"/>
        <v>3.6129578657632866</v>
      </c>
      <c r="BR158" s="20">
        <f t="shared" si="271"/>
        <v>4.669024759979788</v>
      </c>
      <c r="BS158" s="20">
        <f t="shared" si="242"/>
        <v>3.617747440273038</v>
      </c>
      <c r="BT158" s="20">
        <f t="shared" si="243"/>
        <v>2.5791915137614674</v>
      </c>
      <c r="BU158" s="20"/>
      <c r="BV158" s="20">
        <f t="shared" si="243"/>
        <v>3.7666716473664548</v>
      </c>
      <c r="BW158" s="20">
        <f t="shared" si="244"/>
        <v>5.244350675952479</v>
      </c>
      <c r="BX158" s="20">
        <f t="shared" si="245"/>
        <v>4.325444731283736</v>
      </c>
      <c r="BY158" s="20">
        <f t="shared" si="246"/>
        <v>2.137227722772277</v>
      </c>
      <c r="BZ158" s="20">
        <f t="shared" si="247"/>
        <v>4.500488038277513</v>
      </c>
      <c r="CA158" s="20">
        <f t="shared" si="248"/>
        <v>4.596049046321526</v>
      </c>
      <c r="CB158" s="20">
        <f t="shared" si="249"/>
        <v>2.2792642140468224</v>
      </c>
      <c r="CC158" s="20">
        <f t="shared" si="250"/>
        <v>4.219818260493294</v>
      </c>
      <c r="CE158" s="20">
        <f t="shared" si="251"/>
        <v>9.2041015625</v>
      </c>
      <c r="CF158" s="20">
        <f t="shared" si="252"/>
        <v>8.897108863198458</v>
      </c>
      <c r="CG158" s="20">
        <f t="shared" si="252"/>
        <v>11.612957865763287</v>
      </c>
      <c r="CH158" s="20">
        <f t="shared" si="272"/>
        <v>9.669024759979788</v>
      </c>
      <c r="CI158" s="20">
        <f t="shared" si="253"/>
        <v>9.617747440273039</v>
      </c>
      <c r="CJ158" s="20">
        <f t="shared" si="254"/>
        <v>12.289191513761468</v>
      </c>
      <c r="CK158" s="20"/>
      <c r="CL158" s="20">
        <f t="shared" si="254"/>
        <v>11.036671647366454</v>
      </c>
      <c r="CM158" s="20">
        <f t="shared" si="255"/>
        <v>10.174350675952478</v>
      </c>
      <c r="CN158" s="20">
        <f t="shared" si="256"/>
        <v>9.045444731283736</v>
      </c>
      <c r="CO158" s="20">
        <f t="shared" si="257"/>
        <v>10.067227722772277</v>
      </c>
      <c r="CP158" s="20">
        <f t="shared" si="258"/>
        <v>9.530488038277515</v>
      </c>
      <c r="CQ158" s="20">
        <f t="shared" si="259"/>
        <v>8.396049046321526</v>
      </c>
      <c r="CR158" s="20">
        <f t="shared" si="260"/>
        <v>11.319264214046822</v>
      </c>
      <c r="CS158" s="20">
        <f t="shared" si="261"/>
        <v>10.219818260493295</v>
      </c>
      <c r="CU158" s="20">
        <f t="shared" si="262"/>
        <v>40.94071428571429</v>
      </c>
      <c r="CV158" s="20">
        <f t="shared" si="263"/>
        <v>0.3467857142857143</v>
      </c>
      <c r="CW158" s="20">
        <f t="shared" si="264"/>
        <v>3.5727001898107305</v>
      </c>
      <c r="CX158" s="20">
        <f t="shared" si="265"/>
        <v>6.292857142857143</v>
      </c>
      <c r="CY158" s="20">
        <f t="shared" si="266"/>
        <v>3.7842461672850094</v>
      </c>
      <c r="CZ158" s="20">
        <f t="shared" si="267"/>
        <v>10.077103310142153</v>
      </c>
      <c r="DA158" s="43">
        <f t="shared" si="268"/>
        <v>5.677103310142153</v>
      </c>
      <c r="DB158" s="20">
        <v>4.4</v>
      </c>
      <c r="DC158" s="43">
        <f t="shared" si="269"/>
        <v>1.9399999999999995</v>
      </c>
      <c r="DD158" s="31">
        <v>6.34</v>
      </c>
    </row>
    <row r="159" spans="1:108" ht="12.75">
      <c r="A159" s="52">
        <v>39417</v>
      </c>
      <c r="B159" s="20">
        <v>39.58</v>
      </c>
      <c r="C159" s="20">
        <v>40.69</v>
      </c>
      <c r="D159" s="20">
        <v>47.45</v>
      </c>
      <c r="E159" s="20">
        <v>20.17</v>
      </c>
      <c r="F159" s="20">
        <v>35.22</v>
      </c>
      <c r="G159" s="20">
        <v>67.78</v>
      </c>
      <c r="H159" s="20"/>
      <c r="I159" s="20">
        <v>27.78</v>
      </c>
      <c r="J159" s="20">
        <v>48.43</v>
      </c>
      <c r="K159" s="20">
        <v>42.15</v>
      </c>
      <c r="L159" s="20">
        <v>61.88</v>
      </c>
      <c r="M159" s="20">
        <v>38.75</v>
      </c>
      <c r="N159" s="20">
        <v>29.01</v>
      </c>
      <c r="O159" s="20">
        <v>48.71</v>
      </c>
      <c r="P159" s="20">
        <v>22.57</v>
      </c>
      <c r="R159" s="22">
        <v>0.41</v>
      </c>
      <c r="S159" s="22">
        <v>0.317</v>
      </c>
      <c r="T159" s="22">
        <v>0.395</v>
      </c>
      <c r="U159" s="22">
        <v>0.22</v>
      </c>
      <c r="V159" s="22">
        <v>0.3</v>
      </c>
      <c r="W159" s="22">
        <v>0.41</v>
      </c>
      <c r="X159" s="22"/>
      <c r="Y159" s="22">
        <v>0.235</v>
      </c>
      <c r="Z159" s="22">
        <v>0.61</v>
      </c>
      <c r="AA159" s="22">
        <v>0.44</v>
      </c>
      <c r="AB159" s="22">
        <v>0.31</v>
      </c>
      <c r="AC159" s="22">
        <v>0.403</v>
      </c>
      <c r="AD159" s="22">
        <v>0.325</v>
      </c>
      <c r="AE159" s="22">
        <v>0.25</v>
      </c>
      <c r="AF159" s="22">
        <v>0.23</v>
      </c>
      <c r="AH159" s="20">
        <f t="shared" si="229"/>
        <v>4.143506821627085</v>
      </c>
      <c r="AI159" s="20">
        <f t="shared" si="230"/>
        <v>3.1162447775866307</v>
      </c>
      <c r="AJ159" s="20">
        <f t="shared" si="230"/>
        <v>3.329820864067439</v>
      </c>
      <c r="AK159" s="20">
        <f t="shared" si="270"/>
        <v>4.36291522062469</v>
      </c>
      <c r="AL159" s="20">
        <f t="shared" si="231"/>
        <v>3.4071550255536627</v>
      </c>
      <c r="AM159" s="20">
        <f t="shared" si="232"/>
        <v>2.4195928002360576</v>
      </c>
      <c r="AN159" s="20"/>
      <c r="AO159" s="20">
        <f t="shared" si="232"/>
        <v>3.3837293016558676</v>
      </c>
      <c r="AP159" s="20">
        <f t="shared" si="233"/>
        <v>5.03819946314268</v>
      </c>
      <c r="AQ159" s="20">
        <f t="shared" si="234"/>
        <v>4.1755634638196915</v>
      </c>
      <c r="AR159" s="20">
        <f t="shared" si="235"/>
        <v>2.0038784744667097</v>
      </c>
      <c r="AS159" s="20">
        <f t="shared" si="236"/>
        <v>4.16</v>
      </c>
      <c r="AT159" s="20">
        <f t="shared" si="237"/>
        <v>4.481213374698379</v>
      </c>
      <c r="AU159" s="20">
        <f t="shared" si="238"/>
        <v>2.0529665366454526</v>
      </c>
      <c r="AV159" s="20">
        <f t="shared" si="239"/>
        <v>4.076207354895879</v>
      </c>
      <c r="AX159" s="20">
        <v>5</v>
      </c>
      <c r="AY159" s="20">
        <v>6</v>
      </c>
      <c r="AZ159" s="20">
        <v>8</v>
      </c>
      <c r="BA159" s="20">
        <v>4.4</v>
      </c>
      <c r="BB159" s="20">
        <v>6</v>
      </c>
      <c r="BC159" s="20">
        <v>9.89</v>
      </c>
      <c r="BD159" s="20"/>
      <c r="BE159" s="20">
        <v>7.27</v>
      </c>
      <c r="BF159" s="20">
        <v>5</v>
      </c>
      <c r="BG159" s="20">
        <v>5</v>
      </c>
      <c r="BH159" s="20">
        <v>7.93</v>
      </c>
      <c r="BI159" s="20">
        <v>5.03</v>
      </c>
      <c r="BJ159" s="20">
        <v>5</v>
      </c>
      <c r="BK159" s="20">
        <v>8.17</v>
      </c>
      <c r="BL159" s="20">
        <v>6</v>
      </c>
      <c r="BO159" s="20">
        <f t="shared" si="240"/>
        <v>4.3506821627084395</v>
      </c>
      <c r="BP159" s="20">
        <f t="shared" si="241"/>
        <v>3.3032194642418284</v>
      </c>
      <c r="BQ159" s="20">
        <f t="shared" si="241"/>
        <v>3.5962065331928343</v>
      </c>
      <c r="BR159" s="20">
        <f t="shared" si="271"/>
        <v>4.554883490332177</v>
      </c>
      <c r="BS159" s="20">
        <f t="shared" si="242"/>
        <v>3.6115843270868826</v>
      </c>
      <c r="BT159" s="20">
        <f t="shared" si="243"/>
        <v>2.6588905281794037</v>
      </c>
      <c r="BU159" s="20"/>
      <c r="BV159" s="20">
        <f t="shared" si="243"/>
        <v>3.6297264218862493</v>
      </c>
      <c r="BW159" s="20">
        <f t="shared" si="244"/>
        <v>5.290109436299814</v>
      </c>
      <c r="BX159" s="20">
        <f t="shared" si="245"/>
        <v>4.384341637010676</v>
      </c>
      <c r="BY159" s="20">
        <f t="shared" si="246"/>
        <v>2.16278603749192</v>
      </c>
      <c r="BZ159" s="20">
        <f t="shared" si="247"/>
        <v>4.369248</v>
      </c>
      <c r="CA159" s="20">
        <f t="shared" si="248"/>
        <v>4.705274043433299</v>
      </c>
      <c r="CB159" s="20">
        <f t="shared" si="249"/>
        <v>2.220693902689386</v>
      </c>
      <c r="CC159" s="20">
        <f t="shared" si="250"/>
        <v>4.320779796189632</v>
      </c>
      <c r="CE159" s="20">
        <f t="shared" si="251"/>
        <v>9.35068216270844</v>
      </c>
      <c r="CF159" s="20">
        <f t="shared" si="252"/>
        <v>9.303219464241828</v>
      </c>
      <c r="CG159" s="20">
        <f t="shared" si="252"/>
        <v>11.596206533192834</v>
      </c>
      <c r="CH159" s="20">
        <f t="shared" si="272"/>
        <v>8.954883490332177</v>
      </c>
      <c r="CI159" s="20">
        <f t="shared" si="253"/>
        <v>9.611584327086883</v>
      </c>
      <c r="CJ159" s="20">
        <f t="shared" si="254"/>
        <v>12.548890528179404</v>
      </c>
      <c r="CK159" s="20"/>
      <c r="CL159" s="20">
        <f t="shared" si="254"/>
        <v>10.89972642188625</v>
      </c>
      <c r="CM159" s="20">
        <f t="shared" si="255"/>
        <v>10.290109436299815</v>
      </c>
      <c r="CN159" s="20">
        <f t="shared" si="256"/>
        <v>9.384341637010676</v>
      </c>
      <c r="CO159" s="20">
        <f t="shared" si="257"/>
        <v>10.09278603749192</v>
      </c>
      <c r="CP159" s="20">
        <f t="shared" si="258"/>
        <v>9.399248</v>
      </c>
      <c r="CQ159" s="20">
        <f t="shared" si="259"/>
        <v>9.705274043433299</v>
      </c>
      <c r="CR159" s="20">
        <f t="shared" si="260"/>
        <v>10.390693902689385</v>
      </c>
      <c r="CS159" s="20">
        <f t="shared" si="261"/>
        <v>10.320779796189633</v>
      </c>
      <c r="CU159" s="20">
        <f t="shared" si="262"/>
        <v>40.72642857142857</v>
      </c>
      <c r="CV159" s="20">
        <f t="shared" si="263"/>
        <v>0.3467857142857143</v>
      </c>
      <c r="CW159" s="20">
        <f t="shared" si="264"/>
        <v>3.5822138199300158</v>
      </c>
      <c r="CX159" s="20">
        <f t="shared" si="265"/>
        <v>6.335000000000001</v>
      </c>
      <c r="CY159" s="20">
        <f t="shared" si="266"/>
        <v>3.7970304129101815</v>
      </c>
      <c r="CZ159" s="20">
        <f t="shared" si="267"/>
        <v>10.132030412910183</v>
      </c>
      <c r="DA159" s="43">
        <f t="shared" si="268"/>
        <v>5.682030412910183</v>
      </c>
      <c r="DB159" s="20">
        <v>4.45</v>
      </c>
      <c r="DC159" s="43">
        <f t="shared" si="269"/>
        <v>1.9799999999999995</v>
      </c>
      <c r="DD159" s="31">
        <v>6.43</v>
      </c>
    </row>
    <row r="160" spans="1:108" ht="12.75">
      <c r="A160" s="52">
        <v>39448</v>
      </c>
      <c r="B160" s="20">
        <v>38.36</v>
      </c>
      <c r="C160" s="20">
        <v>36.9</v>
      </c>
      <c r="D160" s="20">
        <v>43</v>
      </c>
      <c r="E160" s="20">
        <v>18.65</v>
      </c>
      <c r="F160" s="20">
        <v>32.61</v>
      </c>
      <c r="G160" s="20">
        <v>64.35</v>
      </c>
      <c r="H160" s="20"/>
      <c r="I160" s="20">
        <v>24.61</v>
      </c>
      <c r="J160" s="20">
        <v>45.17</v>
      </c>
      <c r="K160" s="20">
        <v>37.29</v>
      </c>
      <c r="L160" s="20">
        <v>55.9</v>
      </c>
      <c r="M160" s="20">
        <v>36.365</v>
      </c>
      <c r="N160" s="20">
        <v>27.45</v>
      </c>
      <c r="O160" s="20">
        <v>45.53</v>
      </c>
      <c r="P160" s="20">
        <v>20.75</v>
      </c>
      <c r="R160" s="22">
        <v>0.41</v>
      </c>
      <c r="S160" s="22">
        <v>0.35</v>
      </c>
      <c r="T160" s="22">
        <v>0.395</v>
      </c>
      <c r="U160" s="22">
        <v>0.22</v>
      </c>
      <c r="V160" s="22">
        <v>0.3</v>
      </c>
      <c r="W160" s="22">
        <v>0.41</v>
      </c>
      <c r="X160" s="22"/>
      <c r="Y160" s="22">
        <v>0.235</v>
      </c>
      <c r="Z160" s="22">
        <v>0.615</v>
      </c>
      <c r="AA160" s="22">
        <v>0.44</v>
      </c>
      <c r="AB160" s="22">
        <v>0.31</v>
      </c>
      <c r="AC160" s="22">
        <v>0.403</v>
      </c>
      <c r="AD160" s="22">
        <v>0.325</v>
      </c>
      <c r="AE160" s="22">
        <v>0.25</v>
      </c>
      <c r="AF160" s="22">
        <v>0.23</v>
      </c>
      <c r="AH160" s="20">
        <f t="shared" si="229"/>
        <v>4.2752867570385815</v>
      </c>
      <c r="AI160" s="20">
        <f t="shared" si="230"/>
        <v>3.794037940379404</v>
      </c>
      <c r="AJ160" s="20">
        <f t="shared" si="230"/>
        <v>3.6744186046511627</v>
      </c>
      <c r="AK160" s="20">
        <f t="shared" si="270"/>
        <v>4.718498659517427</v>
      </c>
      <c r="AL160" s="20">
        <f t="shared" si="231"/>
        <v>3.6798528058877644</v>
      </c>
      <c r="AM160" s="20">
        <f t="shared" si="232"/>
        <v>2.5485625485625487</v>
      </c>
      <c r="AN160" s="20"/>
      <c r="AO160" s="20">
        <f t="shared" si="232"/>
        <v>3.819585534335636</v>
      </c>
      <c r="AP160" s="20">
        <f t="shared" si="233"/>
        <v>5.446092539295993</v>
      </c>
      <c r="AQ160" s="20">
        <f t="shared" si="234"/>
        <v>4.71976401179941</v>
      </c>
      <c r="AR160" s="20">
        <f t="shared" si="235"/>
        <v>2.21824686940966</v>
      </c>
      <c r="AS160" s="20">
        <f t="shared" si="236"/>
        <v>4.432833768733673</v>
      </c>
      <c r="AT160" s="20">
        <f t="shared" si="237"/>
        <v>4.735883424408015</v>
      </c>
      <c r="AU160" s="20">
        <f t="shared" si="238"/>
        <v>2.1963540522732266</v>
      </c>
      <c r="AV160" s="20">
        <f t="shared" si="239"/>
        <v>4.433734939759036</v>
      </c>
      <c r="AX160" s="20">
        <v>5</v>
      </c>
      <c r="AY160" s="20">
        <v>6</v>
      </c>
      <c r="AZ160" s="20">
        <v>8</v>
      </c>
      <c r="BA160" s="20">
        <v>4.4</v>
      </c>
      <c r="BB160" s="20">
        <v>6</v>
      </c>
      <c r="BC160" s="20">
        <v>9.9</v>
      </c>
      <c r="BD160" s="20"/>
      <c r="BE160" s="20">
        <v>7.27</v>
      </c>
      <c r="BF160" s="20">
        <v>5.04</v>
      </c>
      <c r="BG160" s="20">
        <v>4.66</v>
      </c>
      <c r="BH160" s="20">
        <v>7.93</v>
      </c>
      <c r="BI160" s="20">
        <v>5.03</v>
      </c>
      <c r="BJ160" s="20">
        <v>4.95</v>
      </c>
      <c r="BK160" s="20">
        <v>8.15</v>
      </c>
      <c r="BL160" s="20">
        <v>6</v>
      </c>
      <c r="BO160" s="20">
        <f t="shared" si="240"/>
        <v>4.4890510948905105</v>
      </c>
      <c r="BP160" s="20">
        <f t="shared" si="241"/>
        <v>4.021680216802168</v>
      </c>
      <c r="BQ160" s="20">
        <f t="shared" si="241"/>
        <v>3.9683720930232558</v>
      </c>
      <c r="BR160" s="20">
        <f t="shared" si="271"/>
        <v>4.926112600536194</v>
      </c>
      <c r="BS160" s="20">
        <f t="shared" si="242"/>
        <v>3.9006439742410306</v>
      </c>
      <c r="BT160" s="20">
        <f t="shared" si="243"/>
        <v>2.800870240870241</v>
      </c>
      <c r="BU160" s="20"/>
      <c r="BV160" s="20">
        <f t="shared" si="243"/>
        <v>4.097269402681837</v>
      </c>
      <c r="BW160" s="20">
        <f t="shared" si="244"/>
        <v>5.720575603276511</v>
      </c>
      <c r="BX160" s="20">
        <f t="shared" si="245"/>
        <v>4.939705014749262</v>
      </c>
      <c r="BY160" s="20">
        <f t="shared" si="246"/>
        <v>2.394153846153846</v>
      </c>
      <c r="BZ160" s="20">
        <f t="shared" si="247"/>
        <v>4.655805307300977</v>
      </c>
      <c r="CA160" s="20">
        <f t="shared" si="248"/>
        <v>4.970309653916212</v>
      </c>
      <c r="CB160" s="20">
        <f t="shared" si="249"/>
        <v>2.375356907533494</v>
      </c>
      <c r="CC160" s="20">
        <f t="shared" si="250"/>
        <v>4.699759036144578</v>
      </c>
      <c r="CE160" s="20">
        <f t="shared" si="251"/>
        <v>9.48905109489051</v>
      </c>
      <c r="CF160" s="20">
        <f t="shared" si="252"/>
        <v>10.021680216802167</v>
      </c>
      <c r="CG160" s="20">
        <f t="shared" si="252"/>
        <v>11.968372093023255</v>
      </c>
      <c r="CH160" s="20">
        <f t="shared" si="272"/>
        <v>9.326112600536195</v>
      </c>
      <c r="CI160" s="20">
        <f t="shared" si="253"/>
        <v>9.900643974241031</v>
      </c>
      <c r="CJ160" s="20">
        <f t="shared" si="254"/>
        <v>12.700870240870241</v>
      </c>
      <c r="CK160" s="20"/>
      <c r="CL160" s="20">
        <f t="shared" si="254"/>
        <v>11.367269402681837</v>
      </c>
      <c r="CM160" s="20">
        <f t="shared" si="255"/>
        <v>10.76057560327651</v>
      </c>
      <c r="CN160" s="20">
        <f t="shared" si="256"/>
        <v>9.599705014749262</v>
      </c>
      <c r="CO160" s="20">
        <f t="shared" si="257"/>
        <v>10.324153846153845</v>
      </c>
      <c r="CP160" s="20">
        <f t="shared" si="258"/>
        <v>9.685805307300978</v>
      </c>
      <c r="CQ160" s="20">
        <f t="shared" si="259"/>
        <v>9.920309653916213</v>
      </c>
      <c r="CR160" s="20">
        <f t="shared" si="260"/>
        <v>10.525356907533494</v>
      </c>
      <c r="CS160" s="20">
        <f t="shared" si="261"/>
        <v>10.699759036144577</v>
      </c>
      <c r="CU160" s="20">
        <f t="shared" si="262"/>
        <v>37.638214285714284</v>
      </c>
      <c r="CV160" s="20">
        <f t="shared" si="263"/>
        <v>0.3495</v>
      </c>
      <c r="CW160" s="20">
        <f t="shared" si="264"/>
        <v>3.9066537468608247</v>
      </c>
      <c r="CX160" s="20">
        <f t="shared" si="265"/>
        <v>6.309285714285714</v>
      </c>
      <c r="CY160" s="20">
        <f t="shared" si="266"/>
        <v>4.139976070865723</v>
      </c>
      <c r="CZ160" s="20">
        <f t="shared" si="267"/>
        <v>10.449261785151437</v>
      </c>
      <c r="DA160" s="43">
        <f t="shared" si="268"/>
        <v>6.0992617851514375</v>
      </c>
      <c r="DB160" s="20">
        <v>4.35</v>
      </c>
      <c r="DC160" s="43">
        <f t="shared" si="269"/>
        <v>2.0500000000000007</v>
      </c>
      <c r="DD160" s="31">
        <v>6.4</v>
      </c>
    </row>
    <row r="161" spans="1:108" ht="12.75">
      <c r="A161" s="52">
        <v>39479</v>
      </c>
      <c r="B161" s="20">
        <v>36.04</v>
      </c>
      <c r="C161" s="20">
        <v>34.74</v>
      </c>
      <c r="D161" s="20">
        <v>39.94</v>
      </c>
      <c r="E161" s="20">
        <v>17.54</v>
      </c>
      <c r="F161" s="20">
        <v>29.8</v>
      </c>
      <c r="G161" s="20">
        <v>60.29</v>
      </c>
      <c r="H161" s="20"/>
      <c r="I161" s="20">
        <v>23.33</v>
      </c>
      <c r="J161" s="20">
        <v>41.91</v>
      </c>
      <c r="K161" s="20">
        <v>37.87</v>
      </c>
      <c r="L161" s="20">
        <v>53.13</v>
      </c>
      <c r="M161" s="20">
        <v>34.53</v>
      </c>
      <c r="N161" s="20">
        <v>25.77</v>
      </c>
      <c r="O161" s="20">
        <v>43.62</v>
      </c>
      <c r="P161" s="20">
        <v>19.82</v>
      </c>
      <c r="R161" s="22">
        <v>0.43</v>
      </c>
      <c r="S161" s="22">
        <v>0.35</v>
      </c>
      <c r="T161" s="22">
        <v>0.395</v>
      </c>
      <c r="U161" s="22">
        <v>0.22</v>
      </c>
      <c r="V161" s="22">
        <v>0.3</v>
      </c>
      <c r="W161" s="22">
        <v>0.445</v>
      </c>
      <c r="X161" s="22"/>
      <c r="Y161" s="22">
        <v>0.235</v>
      </c>
      <c r="Z161" s="22">
        <v>0.615</v>
      </c>
      <c r="AA161" s="22">
        <v>0.44</v>
      </c>
      <c r="AB161" s="22">
        <v>0.31</v>
      </c>
      <c r="AC161" s="22">
        <v>0.403</v>
      </c>
      <c r="AD161" s="22">
        <v>0.325</v>
      </c>
      <c r="AE161" s="22">
        <v>0.27</v>
      </c>
      <c r="AF161" s="22">
        <v>0.23</v>
      </c>
      <c r="AH161" s="20">
        <f t="shared" si="229"/>
        <v>4.772475027746948</v>
      </c>
      <c r="AI161" s="20">
        <f t="shared" si="230"/>
        <v>4.029936672423719</v>
      </c>
      <c r="AJ161" s="20">
        <f t="shared" si="230"/>
        <v>3.955933900851277</v>
      </c>
      <c r="AK161" s="20">
        <f t="shared" si="270"/>
        <v>5.017103762827823</v>
      </c>
      <c r="AL161" s="20">
        <f t="shared" si="231"/>
        <v>4.026845637583892</v>
      </c>
      <c r="AM161" s="20">
        <f t="shared" si="232"/>
        <v>2.9523967490462764</v>
      </c>
      <c r="AN161" s="20"/>
      <c r="AO161" s="20">
        <f t="shared" si="232"/>
        <v>4.029147021003001</v>
      </c>
      <c r="AP161" s="20">
        <f t="shared" si="233"/>
        <v>5.869720830350752</v>
      </c>
      <c r="AQ161" s="20">
        <f t="shared" si="234"/>
        <v>4.647478214945868</v>
      </c>
      <c r="AR161" s="20">
        <f t="shared" si="235"/>
        <v>2.333897986071899</v>
      </c>
      <c r="AS161" s="20">
        <f t="shared" si="236"/>
        <v>4.668404286128005</v>
      </c>
      <c r="AT161" s="20">
        <f t="shared" si="237"/>
        <v>5.044625533566163</v>
      </c>
      <c r="AU161" s="20">
        <f t="shared" si="238"/>
        <v>2.475928473177442</v>
      </c>
      <c r="AV161" s="20">
        <f t="shared" si="239"/>
        <v>4.641775983854692</v>
      </c>
      <c r="AX161" s="20">
        <v>5</v>
      </c>
      <c r="AY161" s="20">
        <v>6</v>
      </c>
      <c r="AZ161" s="20">
        <v>8</v>
      </c>
      <c r="BA161" s="20">
        <v>4.46</v>
      </c>
      <c r="BB161" s="20">
        <v>6</v>
      </c>
      <c r="BC161" s="20">
        <v>9.9</v>
      </c>
      <c r="BD161" s="20"/>
      <c r="BE161" s="20">
        <v>7.93</v>
      </c>
      <c r="BF161" s="20">
        <v>4.62</v>
      </c>
      <c r="BG161" s="20">
        <v>4.66</v>
      </c>
      <c r="BH161" s="20">
        <v>7.93</v>
      </c>
      <c r="BI161" s="20">
        <v>5.21</v>
      </c>
      <c r="BJ161" s="20">
        <v>4.85</v>
      </c>
      <c r="BK161" s="20">
        <v>8.1</v>
      </c>
      <c r="BL161" s="20">
        <v>6.94</v>
      </c>
      <c r="BO161" s="20">
        <f t="shared" si="240"/>
        <v>5.011098779134295</v>
      </c>
      <c r="BP161" s="20">
        <f t="shared" si="241"/>
        <v>4.271732872769142</v>
      </c>
      <c r="BQ161" s="20">
        <f t="shared" si="241"/>
        <v>4.27240861291938</v>
      </c>
      <c r="BR161" s="20">
        <f t="shared" si="271"/>
        <v>5.240866590649944</v>
      </c>
      <c r="BS161" s="20">
        <f t="shared" si="242"/>
        <v>4.268456375838926</v>
      </c>
      <c r="BT161" s="20">
        <f t="shared" si="243"/>
        <v>3.2446840272018576</v>
      </c>
      <c r="BU161" s="20"/>
      <c r="BV161" s="20">
        <f t="shared" si="243"/>
        <v>4.348658379768539</v>
      </c>
      <c r="BW161" s="20">
        <f t="shared" si="244"/>
        <v>6.140901932712957</v>
      </c>
      <c r="BX161" s="20">
        <f t="shared" si="245"/>
        <v>4.864050699762345</v>
      </c>
      <c r="BY161" s="20">
        <f t="shared" si="246"/>
        <v>2.5189760963674006</v>
      </c>
      <c r="BZ161" s="20">
        <f t="shared" si="247"/>
        <v>4.911628149435274</v>
      </c>
      <c r="CA161" s="20">
        <f t="shared" si="248"/>
        <v>5.2892898719441215</v>
      </c>
      <c r="CB161" s="20">
        <f t="shared" si="249"/>
        <v>2.6764786795048146</v>
      </c>
      <c r="CC161" s="20">
        <f t="shared" si="250"/>
        <v>4.9639152371342075</v>
      </c>
      <c r="CE161" s="20">
        <f t="shared" si="251"/>
        <v>10.011098779134295</v>
      </c>
      <c r="CF161" s="20">
        <f t="shared" si="252"/>
        <v>10.271732872769142</v>
      </c>
      <c r="CG161" s="20">
        <f t="shared" si="252"/>
        <v>12.27240861291938</v>
      </c>
      <c r="CH161" s="20">
        <f t="shared" si="272"/>
        <v>9.700866590649944</v>
      </c>
      <c r="CI161" s="20">
        <f t="shared" si="253"/>
        <v>10.268456375838927</v>
      </c>
      <c r="CJ161" s="20">
        <f t="shared" si="254"/>
        <v>13.144684027201858</v>
      </c>
      <c r="CK161" s="20"/>
      <c r="CL161" s="20">
        <f t="shared" si="254"/>
        <v>12.278658379768538</v>
      </c>
      <c r="CM161" s="20">
        <f t="shared" si="255"/>
        <v>10.760901932712958</v>
      </c>
      <c r="CN161" s="20">
        <f t="shared" si="256"/>
        <v>9.524050699762345</v>
      </c>
      <c r="CO161" s="20">
        <f t="shared" si="257"/>
        <v>10.4489760963674</v>
      </c>
      <c r="CP161" s="20">
        <f t="shared" si="258"/>
        <v>10.121628149435274</v>
      </c>
      <c r="CQ161" s="20">
        <f t="shared" si="259"/>
        <v>10.139289871944122</v>
      </c>
      <c r="CR161" s="20">
        <f t="shared" si="260"/>
        <v>10.776478679504814</v>
      </c>
      <c r="CS161" s="20">
        <f t="shared" si="261"/>
        <v>11.903915237134207</v>
      </c>
      <c r="CU161" s="20">
        <f t="shared" si="262"/>
        <v>35.595</v>
      </c>
      <c r="CV161" s="20">
        <f t="shared" si="263"/>
        <v>0.354857142857143</v>
      </c>
      <c r="CW161" s="20">
        <f t="shared" si="264"/>
        <v>4.176119291398411</v>
      </c>
      <c r="CX161" s="20">
        <f t="shared" si="265"/>
        <v>6.399999999999999</v>
      </c>
      <c r="CY161" s="20">
        <f t="shared" si="266"/>
        <v>4.430224736081658</v>
      </c>
      <c r="CZ161" s="20">
        <f t="shared" si="267"/>
        <v>10.830224736081659</v>
      </c>
      <c r="DA161" s="43">
        <f t="shared" si="268"/>
        <v>6.420224736081659</v>
      </c>
      <c r="DB161" s="20">
        <v>4.41</v>
      </c>
      <c r="DC161" s="43">
        <f t="shared" si="269"/>
        <v>2.2199999999999998</v>
      </c>
      <c r="DD161" s="31">
        <v>6.63</v>
      </c>
    </row>
    <row r="162" spans="1:108" ht="12.75">
      <c r="A162" s="52">
        <v>39508</v>
      </c>
      <c r="B162" s="20">
        <v>38.62</v>
      </c>
      <c r="C162" s="20">
        <v>35.01</v>
      </c>
      <c r="D162" s="20">
        <v>40.84</v>
      </c>
      <c r="E162" s="20">
        <v>17.85</v>
      </c>
      <c r="F162" s="20">
        <v>32.11</v>
      </c>
      <c r="G162" s="20">
        <v>62.74</v>
      </c>
      <c r="H162" s="20"/>
      <c r="I162" s="20">
        <v>22.55</v>
      </c>
      <c r="J162" s="20">
        <v>41.7</v>
      </c>
      <c r="K162" s="20">
        <v>36.58</v>
      </c>
      <c r="L162" s="20">
        <v>53.28</v>
      </c>
      <c r="M162" s="20">
        <v>35.61</v>
      </c>
      <c r="N162" s="20">
        <v>26.83</v>
      </c>
      <c r="O162" s="20">
        <v>43.99</v>
      </c>
      <c r="P162" s="20">
        <v>19.95</v>
      </c>
      <c r="R162" s="22">
        <v>0.43</v>
      </c>
      <c r="S162" s="22">
        <v>0.35</v>
      </c>
      <c r="T162" s="22">
        <v>0.395</v>
      </c>
      <c r="U162" s="22">
        <v>0.22</v>
      </c>
      <c r="V162" s="22">
        <v>0.3</v>
      </c>
      <c r="W162" s="22">
        <v>0.445</v>
      </c>
      <c r="X162" s="22"/>
      <c r="Y162" s="22">
        <v>0.235</v>
      </c>
      <c r="Z162" s="22">
        <v>0.615</v>
      </c>
      <c r="AA162" s="22">
        <v>0.46</v>
      </c>
      <c r="AB162" s="22">
        <v>0.32</v>
      </c>
      <c r="AC162" s="22">
        <v>0.403</v>
      </c>
      <c r="AD162" s="22">
        <v>0.325</v>
      </c>
      <c r="AE162" s="22">
        <v>0.27</v>
      </c>
      <c r="AF162" s="22">
        <v>0.23</v>
      </c>
      <c r="AH162" s="20">
        <f t="shared" si="229"/>
        <v>4.4536509580528225</v>
      </c>
      <c r="AI162" s="20">
        <f t="shared" si="230"/>
        <v>3.9988574692944874</v>
      </c>
      <c r="AJ162" s="20">
        <f t="shared" si="230"/>
        <v>3.8687561214495587</v>
      </c>
      <c r="AK162" s="20">
        <f t="shared" si="270"/>
        <v>4.929971988795518</v>
      </c>
      <c r="AL162" s="20">
        <f t="shared" si="231"/>
        <v>3.737153534724385</v>
      </c>
      <c r="AM162" s="20">
        <f t="shared" si="232"/>
        <v>2.8371055148230795</v>
      </c>
      <c r="AN162" s="20"/>
      <c r="AO162" s="20">
        <f t="shared" si="232"/>
        <v>4.168514412416851</v>
      </c>
      <c r="AP162" s="20">
        <f t="shared" si="233"/>
        <v>5.899280575539568</v>
      </c>
      <c r="AQ162" s="20">
        <f t="shared" si="234"/>
        <v>5.030071077091307</v>
      </c>
      <c r="AR162" s="20">
        <f t="shared" si="235"/>
        <v>2.4024024024024024</v>
      </c>
      <c r="AS162" s="20">
        <f t="shared" si="236"/>
        <v>4.526818309463635</v>
      </c>
      <c r="AT162" s="20">
        <f t="shared" si="237"/>
        <v>4.845322400298174</v>
      </c>
      <c r="AU162" s="20">
        <f t="shared" si="238"/>
        <v>2.455103432598318</v>
      </c>
      <c r="AV162" s="20">
        <f t="shared" si="239"/>
        <v>4.611528822055138</v>
      </c>
      <c r="AX162" s="20">
        <v>5</v>
      </c>
      <c r="AY162" s="20">
        <v>6.33</v>
      </c>
      <c r="AZ162" s="20">
        <v>8.3</v>
      </c>
      <c r="BA162" s="20">
        <v>4.46</v>
      </c>
      <c r="BB162" s="20">
        <v>6</v>
      </c>
      <c r="BC162" s="20">
        <v>9.8</v>
      </c>
      <c r="BD162" s="20"/>
      <c r="BE162" s="20">
        <v>7.2</v>
      </c>
      <c r="BF162" s="20">
        <v>4.81</v>
      </c>
      <c r="BG162" s="20">
        <v>4.85</v>
      </c>
      <c r="BH162" s="20">
        <v>8.27</v>
      </c>
      <c r="BI162" s="20">
        <v>5.29</v>
      </c>
      <c r="BJ162" s="20">
        <v>4.75</v>
      </c>
      <c r="BK162" s="20">
        <v>9.18</v>
      </c>
      <c r="BL162" s="20">
        <v>6.46</v>
      </c>
      <c r="BO162" s="20">
        <f t="shared" si="240"/>
        <v>4.676333505955464</v>
      </c>
      <c r="BP162" s="20">
        <f t="shared" si="241"/>
        <v>4.251985147100828</v>
      </c>
      <c r="BQ162" s="20">
        <f t="shared" si="241"/>
        <v>4.189862879529872</v>
      </c>
      <c r="BR162" s="20">
        <f t="shared" si="271"/>
        <v>5.1498487394957975</v>
      </c>
      <c r="BS162" s="20">
        <f t="shared" si="242"/>
        <v>3.9613827468078484</v>
      </c>
      <c r="BT162" s="20">
        <f t="shared" si="243"/>
        <v>3.1151418552757417</v>
      </c>
      <c r="BU162" s="20"/>
      <c r="BV162" s="20">
        <f t="shared" si="243"/>
        <v>4.468647450110865</v>
      </c>
      <c r="BW162" s="20">
        <f t="shared" si="244"/>
        <v>6.183035971223021</v>
      </c>
      <c r="BX162" s="20">
        <f t="shared" si="245"/>
        <v>5.274029524330236</v>
      </c>
      <c r="BY162" s="20">
        <f t="shared" si="246"/>
        <v>2.601081081081081</v>
      </c>
      <c r="BZ162" s="20">
        <f t="shared" si="247"/>
        <v>4.766286998034261</v>
      </c>
      <c r="CA162" s="20">
        <f t="shared" si="248"/>
        <v>5.075475214312338</v>
      </c>
      <c r="CB162" s="20">
        <f t="shared" si="249"/>
        <v>2.6804819277108436</v>
      </c>
      <c r="CC162" s="20">
        <f t="shared" si="250"/>
        <v>4.909433583959899</v>
      </c>
      <c r="CE162" s="20">
        <f t="shared" si="251"/>
        <v>9.676333505955464</v>
      </c>
      <c r="CF162" s="20">
        <f t="shared" si="252"/>
        <v>10.581985147100827</v>
      </c>
      <c r="CG162" s="20">
        <f t="shared" si="252"/>
        <v>12.489862879529873</v>
      </c>
      <c r="CH162" s="20">
        <f t="shared" si="272"/>
        <v>9.609848739495797</v>
      </c>
      <c r="CI162" s="20">
        <f t="shared" si="253"/>
        <v>9.961382746807848</v>
      </c>
      <c r="CJ162" s="20">
        <f t="shared" si="254"/>
        <v>12.915141855275742</v>
      </c>
      <c r="CK162" s="20"/>
      <c r="CL162" s="20">
        <f t="shared" si="254"/>
        <v>11.668647450110864</v>
      </c>
      <c r="CM162" s="20">
        <f t="shared" si="255"/>
        <v>10.993035971223021</v>
      </c>
      <c r="CN162" s="20">
        <f t="shared" si="256"/>
        <v>10.124029524330236</v>
      </c>
      <c r="CO162" s="20">
        <f t="shared" si="257"/>
        <v>10.87108108108108</v>
      </c>
      <c r="CP162" s="20">
        <f t="shared" si="258"/>
        <v>10.05628699803426</v>
      </c>
      <c r="CQ162" s="20">
        <f t="shared" si="259"/>
        <v>9.825475214312338</v>
      </c>
      <c r="CR162" s="20">
        <f t="shared" si="260"/>
        <v>11.860481927710843</v>
      </c>
      <c r="CS162" s="20">
        <f t="shared" si="261"/>
        <v>11.3694335839599</v>
      </c>
      <c r="CU162" s="20">
        <f t="shared" si="262"/>
        <v>36.26142857142857</v>
      </c>
      <c r="CV162" s="20">
        <f t="shared" si="263"/>
        <v>0.3570000000000001</v>
      </c>
      <c r="CW162" s="20">
        <f t="shared" si="264"/>
        <v>4.126038358500375</v>
      </c>
      <c r="CX162" s="20">
        <f t="shared" si="265"/>
        <v>6.478571428571429</v>
      </c>
      <c r="CY162" s="20">
        <f t="shared" si="266"/>
        <v>4.378787616066292</v>
      </c>
      <c r="CZ162" s="20">
        <f t="shared" si="267"/>
        <v>10.857359044637723</v>
      </c>
      <c r="DA162" s="43">
        <f t="shared" si="268"/>
        <v>6.557359044637724</v>
      </c>
      <c r="DB162" s="20">
        <v>4.3</v>
      </c>
      <c r="DC162" s="43">
        <f t="shared" si="269"/>
        <v>2.4400000000000004</v>
      </c>
      <c r="DD162" s="31">
        <v>6.74</v>
      </c>
    </row>
    <row r="163" spans="1:108" ht="12.75">
      <c r="A163" s="52">
        <v>39539</v>
      </c>
      <c r="B163" s="20">
        <v>41.77</v>
      </c>
      <c r="C163" s="20">
        <v>37.67</v>
      </c>
      <c r="D163" s="20">
        <v>43.39</v>
      </c>
      <c r="E163" s="20">
        <v>18.31</v>
      </c>
      <c r="F163" s="20">
        <v>32.44</v>
      </c>
      <c r="G163" s="20">
        <v>66.29</v>
      </c>
      <c r="H163" s="20"/>
      <c r="I163" s="20">
        <v>24</v>
      </c>
      <c r="J163" s="20">
        <v>41.99</v>
      </c>
      <c r="K163" s="20">
        <v>39.43</v>
      </c>
      <c r="L163" s="20">
        <v>56.67</v>
      </c>
      <c r="M163" s="20">
        <v>37.23</v>
      </c>
      <c r="N163" s="20">
        <v>28.28</v>
      </c>
      <c r="O163" s="20">
        <v>47.46</v>
      </c>
      <c r="P163" s="20">
        <v>20.8</v>
      </c>
      <c r="R163" s="22">
        <v>0.43</v>
      </c>
      <c r="S163" s="22">
        <v>0.35</v>
      </c>
      <c r="T163" s="22">
        <v>0.395</v>
      </c>
      <c r="U163" s="22">
        <v>0.22</v>
      </c>
      <c r="V163" s="22">
        <v>0.3</v>
      </c>
      <c r="W163" s="22">
        <v>0.445</v>
      </c>
      <c r="X163" s="22"/>
      <c r="Y163" s="22">
        <v>0.235</v>
      </c>
      <c r="Z163" s="22">
        <v>0.615</v>
      </c>
      <c r="AA163" s="22">
        <v>0.46</v>
      </c>
      <c r="AB163" s="22">
        <v>0.32</v>
      </c>
      <c r="AC163" s="22">
        <v>0.403</v>
      </c>
      <c r="AD163" s="22">
        <v>0.325</v>
      </c>
      <c r="AE163" s="22">
        <v>0.27</v>
      </c>
      <c r="AF163" s="22">
        <v>0.23</v>
      </c>
      <c r="AH163" s="20">
        <f t="shared" si="229"/>
        <v>4.117787886042614</v>
      </c>
      <c r="AI163" s="20">
        <f t="shared" si="230"/>
        <v>3.7164852667905492</v>
      </c>
      <c r="AJ163" s="20">
        <f t="shared" si="230"/>
        <v>3.641392025812399</v>
      </c>
      <c r="AK163" s="20">
        <f t="shared" si="270"/>
        <v>4.8061168760240305</v>
      </c>
      <c r="AL163" s="20">
        <f t="shared" si="231"/>
        <v>3.6991368680641186</v>
      </c>
      <c r="AM163" s="20">
        <f t="shared" si="232"/>
        <v>2.6851712173781865</v>
      </c>
      <c r="AN163" s="20"/>
      <c r="AO163" s="20">
        <f t="shared" si="232"/>
        <v>3.9166666666666665</v>
      </c>
      <c r="AP163" s="20">
        <f t="shared" si="233"/>
        <v>5.8585377470826385</v>
      </c>
      <c r="AQ163" s="20">
        <f t="shared" si="234"/>
        <v>4.666497590667005</v>
      </c>
      <c r="AR163" s="20">
        <f t="shared" si="235"/>
        <v>2.258690665254985</v>
      </c>
      <c r="AS163" s="20">
        <f t="shared" si="236"/>
        <v>4.329841525651357</v>
      </c>
      <c r="AT163" s="20">
        <f t="shared" si="237"/>
        <v>4.596888260254596</v>
      </c>
      <c r="AU163" s="20">
        <f t="shared" si="238"/>
        <v>2.275600505689001</v>
      </c>
      <c r="AV163" s="20">
        <f t="shared" si="239"/>
        <v>4.423076923076923</v>
      </c>
      <c r="AX163" s="20">
        <v>5</v>
      </c>
      <c r="AY163" s="20">
        <v>6.33</v>
      </c>
      <c r="AZ163" s="20">
        <v>8.3</v>
      </c>
      <c r="BA163" s="20">
        <v>4.79</v>
      </c>
      <c r="BB163" s="20">
        <v>6</v>
      </c>
      <c r="BC163" s="20">
        <v>9.8</v>
      </c>
      <c r="BD163" s="20"/>
      <c r="BE163" s="20">
        <v>7.2</v>
      </c>
      <c r="BF163" s="20">
        <v>5.95</v>
      </c>
      <c r="BG163" s="20">
        <v>5.56</v>
      </c>
      <c r="BH163" s="20">
        <v>8.11</v>
      </c>
      <c r="BI163" s="20">
        <v>5.29</v>
      </c>
      <c r="BJ163" s="20">
        <v>5.25</v>
      </c>
      <c r="BK163" s="20">
        <v>9.65</v>
      </c>
      <c r="BL163" s="20">
        <v>6.46</v>
      </c>
      <c r="BO163" s="20">
        <f t="shared" si="240"/>
        <v>4.323677280344745</v>
      </c>
      <c r="BP163" s="20">
        <f t="shared" si="241"/>
        <v>3.951738784178391</v>
      </c>
      <c r="BQ163" s="20">
        <f t="shared" si="241"/>
        <v>3.943627563954828</v>
      </c>
      <c r="BR163" s="20">
        <f t="shared" si="271"/>
        <v>5.036329874385582</v>
      </c>
      <c r="BS163" s="20">
        <f t="shared" si="242"/>
        <v>3.9210850801479658</v>
      </c>
      <c r="BT163" s="20">
        <f t="shared" si="243"/>
        <v>2.948317996681249</v>
      </c>
      <c r="BU163" s="20"/>
      <c r="BV163" s="20">
        <f t="shared" si="243"/>
        <v>4.198666666666667</v>
      </c>
      <c r="BW163" s="20">
        <f t="shared" si="244"/>
        <v>6.207120743034056</v>
      </c>
      <c r="BX163" s="20">
        <f t="shared" si="245"/>
        <v>4.925954856708091</v>
      </c>
      <c r="BY163" s="20">
        <f t="shared" si="246"/>
        <v>2.4418704782071643</v>
      </c>
      <c r="BZ163" s="20">
        <f t="shared" si="247"/>
        <v>4.5588901423583135</v>
      </c>
      <c r="CA163" s="20">
        <f t="shared" si="248"/>
        <v>4.838224893917963</v>
      </c>
      <c r="CB163" s="20">
        <f t="shared" si="249"/>
        <v>2.49519595448799</v>
      </c>
      <c r="CC163" s="20">
        <f t="shared" si="250"/>
        <v>4.708807692307692</v>
      </c>
      <c r="CE163" s="20">
        <f t="shared" si="251"/>
        <v>9.323677280344745</v>
      </c>
      <c r="CF163" s="20">
        <f t="shared" si="252"/>
        <v>10.28173878417839</v>
      </c>
      <c r="CG163" s="20">
        <f t="shared" si="252"/>
        <v>12.243627563954828</v>
      </c>
      <c r="CH163" s="20">
        <f t="shared" si="272"/>
        <v>9.826329874385582</v>
      </c>
      <c r="CI163" s="20">
        <f t="shared" si="253"/>
        <v>9.921085080147966</v>
      </c>
      <c r="CJ163" s="20">
        <f t="shared" si="254"/>
        <v>12.74831799668125</v>
      </c>
      <c r="CK163" s="20"/>
      <c r="CL163" s="20">
        <f t="shared" si="254"/>
        <v>11.398666666666667</v>
      </c>
      <c r="CM163" s="20">
        <f t="shared" si="255"/>
        <v>12.157120743034056</v>
      </c>
      <c r="CN163" s="20">
        <f t="shared" si="256"/>
        <v>10.48595485670809</v>
      </c>
      <c r="CO163" s="20">
        <f t="shared" si="257"/>
        <v>10.551870478207164</v>
      </c>
      <c r="CP163" s="20">
        <f t="shared" si="258"/>
        <v>9.848890142358314</v>
      </c>
      <c r="CQ163" s="20">
        <f t="shared" si="259"/>
        <v>10.088224893917964</v>
      </c>
      <c r="CR163" s="20">
        <f t="shared" si="260"/>
        <v>12.14519595448799</v>
      </c>
      <c r="CS163" s="20">
        <f t="shared" si="261"/>
        <v>11.168807692307691</v>
      </c>
      <c r="CU163" s="20">
        <f t="shared" si="262"/>
        <v>38.26642857142857</v>
      </c>
      <c r="CV163" s="20">
        <f t="shared" si="263"/>
        <v>0.3570000000000001</v>
      </c>
      <c r="CW163" s="20">
        <f t="shared" si="264"/>
        <v>3.927992144603934</v>
      </c>
      <c r="CX163" s="20">
        <f t="shared" si="265"/>
        <v>6.692142857142858</v>
      </c>
      <c r="CY163" s="20">
        <f t="shared" si="266"/>
        <v>4.178536286241478</v>
      </c>
      <c r="CZ163" s="20">
        <f t="shared" si="267"/>
        <v>10.870679143384336</v>
      </c>
      <c r="DA163" s="43">
        <f t="shared" si="268"/>
        <v>6.380679143384336</v>
      </c>
      <c r="DB163" s="20">
        <v>4.49</v>
      </c>
      <c r="DC163" s="43">
        <f t="shared" si="269"/>
        <v>2.25</v>
      </c>
      <c r="DD163" s="31">
        <v>6.74</v>
      </c>
    </row>
    <row r="164" spans="1:108" ht="12.75">
      <c r="A164" s="52">
        <v>39569</v>
      </c>
      <c r="B164" s="20">
        <v>44.42</v>
      </c>
      <c r="C164" s="20">
        <v>37.54</v>
      </c>
      <c r="D164" s="20">
        <v>46.3</v>
      </c>
      <c r="E164" s="20">
        <v>18.48</v>
      </c>
      <c r="F164" s="20">
        <v>30.66</v>
      </c>
      <c r="G164" s="20">
        <v>67.52</v>
      </c>
      <c r="H164" s="20"/>
      <c r="I164" s="20">
        <v>23.41</v>
      </c>
      <c r="J164" s="20">
        <v>42.76</v>
      </c>
      <c r="K164" s="20">
        <v>40.14</v>
      </c>
      <c r="L164" s="20">
        <v>57.81</v>
      </c>
      <c r="M164" s="20">
        <v>36.2</v>
      </c>
      <c r="N164" s="20">
        <v>29.5</v>
      </c>
      <c r="O164" s="20">
        <v>48.04</v>
      </c>
      <c r="P164" s="20">
        <v>21.31</v>
      </c>
      <c r="R164" s="22">
        <v>0.43</v>
      </c>
      <c r="S164" s="22">
        <v>0.35</v>
      </c>
      <c r="T164" s="22">
        <v>0.395</v>
      </c>
      <c r="U164" s="22">
        <v>0.22</v>
      </c>
      <c r="V164" s="22">
        <v>0.3</v>
      </c>
      <c r="W164" s="22">
        <v>0.445</v>
      </c>
      <c r="X164" s="22"/>
      <c r="Y164" s="22">
        <v>0.235</v>
      </c>
      <c r="Z164" s="22">
        <v>0.615</v>
      </c>
      <c r="AA164" s="22">
        <v>0.46</v>
      </c>
      <c r="AB164" s="22">
        <v>0.32</v>
      </c>
      <c r="AC164" s="22">
        <v>0.42</v>
      </c>
      <c r="AD164" s="22">
        <v>0.325</v>
      </c>
      <c r="AE164" s="22">
        <v>0.27</v>
      </c>
      <c r="AF164" s="22">
        <v>0.23</v>
      </c>
      <c r="AH164" s="20">
        <f aca="true" t="shared" si="273" ref="AH164:AH194">(400*R164)/B164</f>
        <v>3.8721296713192253</v>
      </c>
      <c r="AI164" s="20">
        <f aca="true" t="shared" si="274" ref="AI164:AJ194">(400*S164)/C164</f>
        <v>3.7293553542887588</v>
      </c>
      <c r="AJ164" s="20">
        <f t="shared" si="274"/>
        <v>3.412526997840173</v>
      </c>
      <c r="AK164" s="20">
        <f t="shared" si="270"/>
        <v>4.761904761904762</v>
      </c>
      <c r="AL164" s="20">
        <f aca="true" t="shared" si="275" ref="AL164:AL194">(400*V164)/F164</f>
        <v>3.9138943248532287</v>
      </c>
      <c r="AM164" s="20">
        <f aca="true" t="shared" si="276" ref="AM164:AO194">(400*W164)/G164</f>
        <v>2.6362559241706163</v>
      </c>
      <c r="AN164" s="20"/>
      <c r="AO164" s="20">
        <f t="shared" si="276"/>
        <v>4.015378043571124</v>
      </c>
      <c r="AP164" s="20">
        <f aca="true" t="shared" si="277" ref="AP164:AP194">(400*Z164)/J164</f>
        <v>5.753040224508887</v>
      </c>
      <c r="AQ164" s="20">
        <f aca="true" t="shared" si="278" ref="AQ164:AQ194">(400*AA164)/K164</f>
        <v>4.583956153462879</v>
      </c>
      <c r="AR164" s="20">
        <f aca="true" t="shared" si="279" ref="AR164:AR194">(400*AB164)/L164</f>
        <v>2.214149801072479</v>
      </c>
      <c r="AS164" s="20">
        <f aca="true" t="shared" si="280" ref="AS164:AS194">(400*AC164)/M164</f>
        <v>4.640883977900552</v>
      </c>
      <c r="AT164" s="20">
        <f aca="true" t="shared" si="281" ref="AT164:AT194">(400*AD164)/N164</f>
        <v>4.406779661016949</v>
      </c>
      <c r="AU164" s="20">
        <f aca="true" t="shared" si="282" ref="AU164:AU194">(400*AE164)/O164</f>
        <v>2.2481265611990007</v>
      </c>
      <c r="AV164" s="20">
        <f aca="true" t="shared" si="283" ref="AV164:AV194">(400*AF164)/P164</f>
        <v>4.3172219615204135</v>
      </c>
      <c r="AX164" s="20">
        <v>5</v>
      </c>
      <c r="AY164" s="20">
        <v>5.73</v>
      </c>
      <c r="AZ164" s="20">
        <v>8.3</v>
      </c>
      <c r="BA164" s="20">
        <v>4.79</v>
      </c>
      <c r="BB164" s="20">
        <v>6</v>
      </c>
      <c r="BC164" s="20">
        <v>9.63</v>
      </c>
      <c r="BD164" s="20"/>
      <c r="BE164" s="20">
        <v>7.13</v>
      </c>
      <c r="BF164" s="20">
        <v>6.08</v>
      </c>
      <c r="BG164" s="20">
        <v>5.4</v>
      </c>
      <c r="BH164" s="20">
        <v>8.12</v>
      </c>
      <c r="BI164" s="20">
        <v>5.32</v>
      </c>
      <c r="BJ164" s="20">
        <v>5.33</v>
      </c>
      <c r="BK164" s="20">
        <v>9.65</v>
      </c>
      <c r="BL164" s="20">
        <v>6.66</v>
      </c>
      <c r="BO164" s="20">
        <f aca="true" t="shared" si="284" ref="BO164:BO194">AH164*(1+(AX164/100))</f>
        <v>4.065736154885187</v>
      </c>
      <c r="BP164" s="20">
        <f aca="true" t="shared" si="285" ref="BP164:BQ194">AI164*(1+(AY164/100))</f>
        <v>3.943047416089504</v>
      </c>
      <c r="BQ164" s="20">
        <f t="shared" si="285"/>
        <v>3.695766738660907</v>
      </c>
      <c r="BR164" s="20">
        <f t="shared" si="271"/>
        <v>4.99</v>
      </c>
      <c r="BS164" s="20">
        <f aca="true" t="shared" si="286" ref="BS164:BS194">AL164*(1+(BB164/100))</f>
        <v>4.148727984344423</v>
      </c>
      <c r="BT164" s="20">
        <f aca="true" t="shared" si="287" ref="BT164:BV194">AM164*(1+(BC164/100))</f>
        <v>2.890127369668247</v>
      </c>
      <c r="BU164" s="20"/>
      <c r="BV164" s="20">
        <f t="shared" si="287"/>
        <v>4.301674498077745</v>
      </c>
      <c r="BW164" s="20">
        <f aca="true" t="shared" si="288" ref="BW164:BW194">AP164*(1+(BF164/100))</f>
        <v>6.102825070159027</v>
      </c>
      <c r="BX164" s="20">
        <f aca="true" t="shared" si="289" ref="BX164:BX194">AQ164*(1+(BG164/100))</f>
        <v>4.831489785749875</v>
      </c>
      <c r="BY164" s="20">
        <f aca="true" t="shared" si="290" ref="BY164:BY194">AR164*(1+(BH164/100))</f>
        <v>2.393938764919564</v>
      </c>
      <c r="BZ164" s="20">
        <f aca="true" t="shared" si="291" ref="BZ164:BZ194">AS164*(1+(BI164/100))</f>
        <v>4.8877790055248616</v>
      </c>
      <c r="CA164" s="20">
        <f aca="true" t="shared" si="292" ref="CA164:CA194">AT164*(1+(BJ164/100))</f>
        <v>4.641661016949152</v>
      </c>
      <c r="CB164" s="20">
        <f aca="true" t="shared" si="293" ref="CB164:CB194">AU164*(1+(BK164/100))</f>
        <v>2.4650707743547042</v>
      </c>
      <c r="CC164" s="20">
        <f aca="true" t="shared" si="294" ref="CC164:CC194">AV164*(1+(BL164/100))</f>
        <v>4.604748944157673</v>
      </c>
      <c r="CE164" s="20">
        <f aca="true" t="shared" si="295" ref="CE164:CE194">BO164+AX164</f>
        <v>9.065736154885187</v>
      </c>
      <c r="CF164" s="20">
        <f aca="true" t="shared" si="296" ref="CF164:CG194">BP164+AY164</f>
        <v>9.673047416089505</v>
      </c>
      <c r="CG164" s="20">
        <f t="shared" si="296"/>
        <v>11.995766738660908</v>
      </c>
      <c r="CH164" s="20">
        <f t="shared" si="272"/>
        <v>9.780000000000001</v>
      </c>
      <c r="CI164" s="20">
        <f aca="true" t="shared" si="297" ref="CI164:CI194">BS164+BB164</f>
        <v>10.148727984344422</v>
      </c>
      <c r="CJ164" s="20">
        <f aca="true" t="shared" si="298" ref="CJ164:CL194">BT164+BC164</f>
        <v>12.520127369668248</v>
      </c>
      <c r="CK164" s="20"/>
      <c r="CL164" s="20">
        <f t="shared" si="298"/>
        <v>11.431674498077744</v>
      </c>
      <c r="CM164" s="20">
        <f aca="true" t="shared" si="299" ref="CM164:CM194">BW164+BF164</f>
        <v>12.182825070159026</v>
      </c>
      <c r="CN164" s="20">
        <f aca="true" t="shared" si="300" ref="CN164:CN194">BX164+BG164</f>
        <v>10.231489785749876</v>
      </c>
      <c r="CO164" s="20">
        <f aca="true" t="shared" si="301" ref="CO164:CO194">BY164+BH164</f>
        <v>10.513938764919564</v>
      </c>
      <c r="CP164" s="20">
        <f aca="true" t="shared" si="302" ref="CP164:CP194">BZ164+BI164</f>
        <v>10.207779005524863</v>
      </c>
      <c r="CQ164" s="20">
        <f aca="true" t="shared" si="303" ref="CQ164:CQ194">CA164+BJ164</f>
        <v>9.971661016949152</v>
      </c>
      <c r="CR164" s="20">
        <f aca="true" t="shared" si="304" ref="CR164:CR194">CB164+BK164</f>
        <v>12.115070774354704</v>
      </c>
      <c r="CS164" s="20">
        <f aca="true" t="shared" si="305" ref="CS164:CS194">CC164+BL164</f>
        <v>11.264748944157674</v>
      </c>
      <c r="CU164" s="20">
        <f t="shared" si="262"/>
        <v>38.863571428571426</v>
      </c>
      <c r="CV164" s="20">
        <f t="shared" si="263"/>
        <v>0.35821428571428576</v>
      </c>
      <c r="CW164" s="20">
        <f t="shared" si="264"/>
        <v>3.8932573870449323</v>
      </c>
      <c r="CX164" s="20">
        <f t="shared" si="265"/>
        <v>6.652857142857143</v>
      </c>
      <c r="CY164" s="20">
        <f t="shared" si="266"/>
        <v>4.14018525168149</v>
      </c>
      <c r="CZ164" s="20">
        <f t="shared" si="267"/>
        <v>10.793042394538633</v>
      </c>
      <c r="DA164" s="43">
        <f t="shared" si="268"/>
        <v>6.073042394538633</v>
      </c>
      <c r="DB164" s="20">
        <v>4.72</v>
      </c>
      <c r="DC164" s="43">
        <f t="shared" si="269"/>
        <v>2.21</v>
      </c>
      <c r="DD164" s="31">
        <v>6.93</v>
      </c>
    </row>
    <row r="165" spans="1:108" ht="12.75">
      <c r="A165" s="52">
        <v>39600</v>
      </c>
      <c r="B165" s="20">
        <v>42</v>
      </c>
      <c r="C165" s="20">
        <v>34.26</v>
      </c>
      <c r="D165" s="20">
        <v>47.49</v>
      </c>
      <c r="E165" s="20">
        <v>17.38</v>
      </c>
      <c r="F165" s="20">
        <v>28.89</v>
      </c>
      <c r="G165" s="20">
        <v>65.58</v>
      </c>
      <c r="H165" s="20"/>
      <c r="I165" s="20">
        <v>22.52</v>
      </c>
      <c r="J165" s="20">
        <v>41.83</v>
      </c>
      <c r="K165" s="20">
        <v>37</v>
      </c>
      <c r="L165" s="20">
        <v>56.45</v>
      </c>
      <c r="M165" s="20">
        <v>34.92</v>
      </c>
      <c r="N165" s="20">
        <v>31.21</v>
      </c>
      <c r="O165" s="20">
        <v>45.22</v>
      </c>
      <c r="P165" s="20">
        <v>20.07</v>
      </c>
      <c r="R165" s="22">
        <v>0.43</v>
      </c>
      <c r="S165" s="22">
        <v>0.35</v>
      </c>
      <c r="T165" s="22">
        <v>0.395</v>
      </c>
      <c r="U165" s="22">
        <v>0.22</v>
      </c>
      <c r="V165" s="22">
        <v>0.3</v>
      </c>
      <c r="W165" s="22">
        <v>0.445</v>
      </c>
      <c r="X165" s="22"/>
      <c r="Y165" s="22">
        <v>0.245</v>
      </c>
      <c r="Z165" s="22">
        <v>0.615</v>
      </c>
      <c r="AA165" s="22">
        <v>0.46</v>
      </c>
      <c r="AB165" s="22">
        <v>0.35</v>
      </c>
      <c r="AC165" s="22">
        <v>0.42</v>
      </c>
      <c r="AD165" s="22">
        <v>0.325</v>
      </c>
      <c r="AE165" s="22">
        <v>0.27</v>
      </c>
      <c r="AF165" s="22">
        <v>0.237</v>
      </c>
      <c r="AH165" s="20">
        <f t="shared" si="273"/>
        <v>4.095238095238095</v>
      </c>
      <c r="AI165" s="20">
        <f t="shared" si="274"/>
        <v>4.086398131932283</v>
      </c>
      <c r="AJ165" s="20">
        <f t="shared" si="274"/>
        <v>3.3270162139397765</v>
      </c>
      <c r="AK165" s="20">
        <f t="shared" si="270"/>
        <v>5.063291139240507</v>
      </c>
      <c r="AL165" s="20">
        <f t="shared" si="275"/>
        <v>4.153686396677051</v>
      </c>
      <c r="AM165" s="20">
        <f t="shared" si="276"/>
        <v>2.7142421469960354</v>
      </c>
      <c r="AN165" s="20"/>
      <c r="AO165" s="20">
        <f t="shared" si="276"/>
        <v>4.351687388987567</v>
      </c>
      <c r="AP165" s="20">
        <f t="shared" si="277"/>
        <v>5.8809466889792015</v>
      </c>
      <c r="AQ165" s="20">
        <f t="shared" si="278"/>
        <v>4.972972972972973</v>
      </c>
      <c r="AR165" s="20">
        <f t="shared" si="279"/>
        <v>2.4800708591674048</v>
      </c>
      <c r="AS165" s="20">
        <f t="shared" si="280"/>
        <v>4.810996563573883</v>
      </c>
      <c r="AT165" s="20">
        <f t="shared" si="281"/>
        <v>4.165331624479333</v>
      </c>
      <c r="AU165" s="20">
        <f t="shared" si="282"/>
        <v>2.388323750552853</v>
      </c>
      <c r="AV165" s="20">
        <f t="shared" si="283"/>
        <v>4.723467862481315</v>
      </c>
      <c r="AX165" s="20">
        <v>5</v>
      </c>
      <c r="AY165" s="20">
        <v>5.4</v>
      </c>
      <c r="AZ165" s="20">
        <v>8.3</v>
      </c>
      <c r="BA165" s="20">
        <v>4.79</v>
      </c>
      <c r="BB165" s="20">
        <v>6</v>
      </c>
      <c r="BC165" s="20">
        <v>9.63</v>
      </c>
      <c r="BD165" s="20"/>
      <c r="BE165" s="20">
        <v>6.91</v>
      </c>
      <c r="BF165" s="20">
        <v>6.1</v>
      </c>
      <c r="BG165" s="20">
        <v>5.08</v>
      </c>
      <c r="BH165" s="20">
        <v>8.16</v>
      </c>
      <c r="BI165" s="20">
        <v>5.22</v>
      </c>
      <c r="BJ165" s="20">
        <v>5.43</v>
      </c>
      <c r="BK165" s="20">
        <v>9.39</v>
      </c>
      <c r="BL165" s="20">
        <v>6.32</v>
      </c>
      <c r="BO165" s="20">
        <f t="shared" si="284"/>
        <v>4.3</v>
      </c>
      <c r="BP165" s="20">
        <f t="shared" si="285"/>
        <v>4.307063631056626</v>
      </c>
      <c r="BQ165" s="20">
        <f t="shared" si="285"/>
        <v>3.603158559696778</v>
      </c>
      <c r="BR165" s="20">
        <f t="shared" si="271"/>
        <v>5.305822784810127</v>
      </c>
      <c r="BS165" s="20">
        <f t="shared" si="286"/>
        <v>4.402907580477674</v>
      </c>
      <c r="BT165" s="20">
        <f t="shared" si="287"/>
        <v>2.975623665751754</v>
      </c>
      <c r="BU165" s="20"/>
      <c r="BV165" s="20">
        <f t="shared" si="287"/>
        <v>4.652388987566607</v>
      </c>
      <c r="BW165" s="20">
        <f t="shared" si="288"/>
        <v>6.239684437006932</v>
      </c>
      <c r="BX165" s="20">
        <f t="shared" si="289"/>
        <v>5.2256</v>
      </c>
      <c r="BY165" s="20">
        <f t="shared" si="290"/>
        <v>2.6824446412754646</v>
      </c>
      <c r="BZ165" s="20">
        <f t="shared" si="291"/>
        <v>5.06213058419244</v>
      </c>
      <c r="CA165" s="20">
        <f t="shared" si="292"/>
        <v>4.3915091316885615</v>
      </c>
      <c r="CB165" s="20">
        <f t="shared" si="293"/>
        <v>2.612587350729766</v>
      </c>
      <c r="CC165" s="20">
        <f t="shared" si="294"/>
        <v>5.021991031390134</v>
      </c>
      <c r="CE165" s="20">
        <f t="shared" si="295"/>
        <v>9.3</v>
      </c>
      <c r="CF165" s="20">
        <f t="shared" si="296"/>
        <v>9.707063631056627</v>
      </c>
      <c r="CG165" s="20">
        <f t="shared" si="296"/>
        <v>11.903158559696779</v>
      </c>
      <c r="CH165" s="20">
        <f t="shared" si="272"/>
        <v>10.095822784810128</v>
      </c>
      <c r="CI165" s="20">
        <f t="shared" si="297"/>
        <v>10.402907580477674</v>
      </c>
      <c r="CJ165" s="20">
        <f t="shared" si="298"/>
        <v>12.605623665751754</v>
      </c>
      <c r="CK165" s="20"/>
      <c r="CL165" s="20">
        <f t="shared" si="298"/>
        <v>11.562388987566607</v>
      </c>
      <c r="CM165" s="20">
        <f t="shared" si="299"/>
        <v>12.339684437006932</v>
      </c>
      <c r="CN165" s="20">
        <f t="shared" si="300"/>
        <v>10.3056</v>
      </c>
      <c r="CO165" s="20">
        <f t="shared" si="301"/>
        <v>10.842444641275465</v>
      </c>
      <c r="CP165" s="20">
        <f t="shared" si="302"/>
        <v>10.28213058419244</v>
      </c>
      <c r="CQ165" s="20">
        <f t="shared" si="303"/>
        <v>9.821509131688561</v>
      </c>
      <c r="CR165" s="20">
        <f t="shared" si="304"/>
        <v>12.002587350729767</v>
      </c>
      <c r="CS165" s="20">
        <f t="shared" si="305"/>
        <v>11.341991031390133</v>
      </c>
      <c r="CU165" s="20">
        <f t="shared" si="262"/>
        <v>37.48714285714285</v>
      </c>
      <c r="CV165" s="20">
        <f t="shared" si="263"/>
        <v>0.36157142857142865</v>
      </c>
      <c r="CW165" s="20">
        <f t="shared" si="264"/>
        <v>4.086690702515591</v>
      </c>
      <c r="CX165" s="20">
        <f t="shared" si="265"/>
        <v>6.552142857142859</v>
      </c>
      <c r="CY165" s="20">
        <f t="shared" si="266"/>
        <v>4.341636598974491</v>
      </c>
      <c r="CZ165" s="20">
        <f t="shared" si="267"/>
        <v>10.893779456117347</v>
      </c>
      <c r="DA165" s="43">
        <f t="shared" si="268"/>
        <v>6.363779456117347</v>
      </c>
      <c r="DB165" s="20">
        <v>4.53</v>
      </c>
      <c r="DC165" s="43">
        <f t="shared" si="269"/>
        <v>2.34</v>
      </c>
      <c r="DD165" s="31">
        <v>6.87</v>
      </c>
    </row>
    <row r="166" spans="1:108" ht="12.75">
      <c r="A166" s="52">
        <v>39630</v>
      </c>
      <c r="B166" s="20">
        <v>42.56</v>
      </c>
      <c r="C166" s="20">
        <v>32.23</v>
      </c>
      <c r="D166" s="20">
        <v>44.18</v>
      </c>
      <c r="E166" s="20">
        <v>17.58</v>
      </c>
      <c r="F166" s="20">
        <v>29.81</v>
      </c>
      <c r="G166" s="20">
        <v>64.53</v>
      </c>
      <c r="H166" s="20"/>
      <c r="I166" s="20">
        <v>23.49</v>
      </c>
      <c r="J166" s="20">
        <v>42.31</v>
      </c>
      <c r="K166" s="20">
        <v>36.19</v>
      </c>
      <c r="L166" s="20">
        <v>56.16</v>
      </c>
      <c r="M166" s="20">
        <v>35.39</v>
      </c>
      <c r="N166" s="20">
        <v>29.2</v>
      </c>
      <c r="O166" s="20">
        <v>45.12</v>
      </c>
      <c r="P166" s="20">
        <v>20.06</v>
      </c>
      <c r="R166" s="22">
        <v>0.43</v>
      </c>
      <c r="S166" s="22">
        <v>0.35</v>
      </c>
      <c r="T166" s="22">
        <v>0.395</v>
      </c>
      <c r="U166" s="22">
        <v>0.22</v>
      </c>
      <c r="V166" s="22">
        <v>0.3</v>
      </c>
      <c r="W166" s="22">
        <v>0.445</v>
      </c>
      <c r="X166" s="22"/>
      <c r="Y166" s="22">
        <v>0.245</v>
      </c>
      <c r="Z166" s="22">
        <v>0.615</v>
      </c>
      <c r="AA166" s="22">
        <v>0.46</v>
      </c>
      <c r="AB166" s="22">
        <v>0.35</v>
      </c>
      <c r="AC166" s="22">
        <v>0.42</v>
      </c>
      <c r="AD166" s="22">
        <v>0.325</v>
      </c>
      <c r="AE166" s="22">
        <v>0.27</v>
      </c>
      <c r="AF166" s="22">
        <v>0.237</v>
      </c>
      <c r="AH166" s="20">
        <f t="shared" si="273"/>
        <v>4.041353383458646</v>
      </c>
      <c r="AI166" s="20">
        <f t="shared" si="274"/>
        <v>4.343779087806392</v>
      </c>
      <c r="AJ166" s="20">
        <f t="shared" si="274"/>
        <v>3.576278859212313</v>
      </c>
      <c r="AK166" s="20">
        <f t="shared" si="270"/>
        <v>5.005688282138794</v>
      </c>
      <c r="AL166" s="20">
        <f t="shared" si="275"/>
        <v>4.02549480040255</v>
      </c>
      <c r="AM166" s="20">
        <f t="shared" si="276"/>
        <v>2.758406942507361</v>
      </c>
      <c r="AN166" s="20"/>
      <c r="AO166" s="20">
        <f t="shared" si="276"/>
        <v>4.171988080034057</v>
      </c>
      <c r="AP166" s="20">
        <f t="shared" si="277"/>
        <v>5.814228314819191</v>
      </c>
      <c r="AQ166" s="20">
        <f t="shared" si="278"/>
        <v>5.0842774247029565</v>
      </c>
      <c r="AR166" s="20">
        <f t="shared" si="279"/>
        <v>2.492877492877493</v>
      </c>
      <c r="AS166" s="20">
        <f t="shared" si="280"/>
        <v>4.747103701610625</v>
      </c>
      <c r="AT166" s="20">
        <f t="shared" si="281"/>
        <v>4.452054794520548</v>
      </c>
      <c r="AU166" s="20">
        <f t="shared" si="282"/>
        <v>2.393617021276596</v>
      </c>
      <c r="AV166" s="20">
        <f t="shared" si="283"/>
        <v>4.725822532402792</v>
      </c>
      <c r="AX166" s="20">
        <v>5</v>
      </c>
      <c r="AY166" s="20">
        <v>5.4</v>
      </c>
      <c r="AZ166" s="20">
        <v>8.3</v>
      </c>
      <c r="BA166" s="20">
        <v>4.55</v>
      </c>
      <c r="BB166" s="20">
        <v>6</v>
      </c>
      <c r="BC166" s="20">
        <v>9.73</v>
      </c>
      <c r="BD166" s="20"/>
      <c r="BE166" s="20">
        <v>6.48</v>
      </c>
      <c r="BF166" s="20">
        <v>6.64</v>
      </c>
      <c r="BG166" s="20">
        <v>5.09</v>
      </c>
      <c r="BH166" s="20">
        <v>7.59</v>
      </c>
      <c r="BI166" s="20">
        <v>5.26</v>
      </c>
      <c r="BJ166" s="20">
        <v>5.77</v>
      </c>
      <c r="BK166" s="20">
        <v>9.39</v>
      </c>
      <c r="BL166" s="20">
        <v>6.65</v>
      </c>
      <c r="BO166" s="20">
        <f t="shared" si="284"/>
        <v>4.243421052631579</v>
      </c>
      <c r="BP166" s="20">
        <f t="shared" si="285"/>
        <v>4.578343158547938</v>
      </c>
      <c r="BQ166" s="20">
        <f t="shared" si="285"/>
        <v>3.873110004526935</v>
      </c>
      <c r="BR166" s="20">
        <f t="shared" si="271"/>
        <v>5.23344709897611</v>
      </c>
      <c r="BS166" s="20">
        <f t="shared" si="286"/>
        <v>4.267024488426703</v>
      </c>
      <c r="BT166" s="20">
        <f t="shared" si="287"/>
        <v>3.026799938013327</v>
      </c>
      <c r="BU166" s="20"/>
      <c r="BV166" s="20">
        <f t="shared" si="287"/>
        <v>4.442332907620264</v>
      </c>
      <c r="BW166" s="20">
        <f t="shared" si="288"/>
        <v>6.200293074923185</v>
      </c>
      <c r="BX166" s="20">
        <f t="shared" si="289"/>
        <v>5.343067145620337</v>
      </c>
      <c r="BY166" s="20">
        <f t="shared" si="290"/>
        <v>2.6820868945868948</v>
      </c>
      <c r="BZ166" s="20">
        <f t="shared" si="291"/>
        <v>4.996801356315344</v>
      </c>
      <c r="CA166" s="20">
        <f t="shared" si="292"/>
        <v>4.708938356164384</v>
      </c>
      <c r="CB166" s="20">
        <f t="shared" si="293"/>
        <v>2.6183776595744686</v>
      </c>
      <c r="CC166" s="20">
        <f t="shared" si="294"/>
        <v>5.040089730807578</v>
      </c>
      <c r="CE166" s="20">
        <f t="shared" si="295"/>
        <v>9.243421052631579</v>
      </c>
      <c r="CF166" s="20">
        <f t="shared" si="296"/>
        <v>9.978343158547938</v>
      </c>
      <c r="CG166" s="20">
        <f t="shared" si="296"/>
        <v>12.173110004526936</v>
      </c>
      <c r="CH166" s="20">
        <f t="shared" si="272"/>
        <v>9.78344709897611</v>
      </c>
      <c r="CI166" s="20">
        <f t="shared" si="297"/>
        <v>10.267024488426703</v>
      </c>
      <c r="CJ166" s="20">
        <f t="shared" si="298"/>
        <v>12.756799938013327</v>
      </c>
      <c r="CK166" s="20"/>
      <c r="CL166" s="20">
        <f t="shared" si="298"/>
        <v>10.922332907620264</v>
      </c>
      <c r="CM166" s="20">
        <f t="shared" si="299"/>
        <v>12.840293074923185</v>
      </c>
      <c r="CN166" s="20">
        <f t="shared" si="300"/>
        <v>10.433067145620337</v>
      </c>
      <c r="CO166" s="20">
        <f t="shared" si="301"/>
        <v>10.272086894586895</v>
      </c>
      <c r="CP166" s="20">
        <f t="shared" si="302"/>
        <v>10.256801356315343</v>
      </c>
      <c r="CQ166" s="20">
        <f t="shared" si="303"/>
        <v>10.478938356164385</v>
      </c>
      <c r="CR166" s="20">
        <f t="shared" si="304"/>
        <v>12.00837765957447</v>
      </c>
      <c r="CS166" s="20">
        <f t="shared" si="305"/>
        <v>11.690089730807578</v>
      </c>
      <c r="CU166" s="20">
        <f t="shared" si="262"/>
        <v>37.057857142857145</v>
      </c>
      <c r="CV166" s="20">
        <f t="shared" si="263"/>
        <v>0.36157142857142865</v>
      </c>
      <c r="CW166" s="20">
        <f t="shared" si="264"/>
        <v>4.116640765555022</v>
      </c>
      <c r="CX166" s="20">
        <f t="shared" si="265"/>
        <v>6.560714285714288</v>
      </c>
      <c r="CY166" s="20">
        <f t="shared" si="266"/>
        <v>4.37529520476679</v>
      </c>
      <c r="CZ166" s="20">
        <f t="shared" si="267"/>
        <v>10.936009490481075</v>
      </c>
      <c r="DA166" s="43">
        <f t="shared" si="268"/>
        <v>6.346009490481075</v>
      </c>
      <c r="DB166" s="20">
        <v>4.59</v>
      </c>
      <c r="DC166" s="43">
        <f t="shared" si="269"/>
        <v>2.4400002</v>
      </c>
      <c r="DD166" s="32">
        <v>7.0300002</v>
      </c>
    </row>
    <row r="167" spans="1:108" ht="12.75">
      <c r="A167" s="52">
        <v>39661</v>
      </c>
      <c r="B167" s="20">
        <v>42.22</v>
      </c>
      <c r="C167" s="20">
        <v>34.95</v>
      </c>
      <c r="D167" s="20">
        <v>43.53</v>
      </c>
      <c r="E167" s="20">
        <v>17.44</v>
      </c>
      <c r="F167" s="20">
        <v>29.8</v>
      </c>
      <c r="G167" s="20">
        <v>60.06</v>
      </c>
      <c r="H167" s="20"/>
      <c r="I167" s="20">
        <v>25.62</v>
      </c>
      <c r="J167" s="20">
        <v>43.68</v>
      </c>
      <c r="K167" s="20">
        <v>39.2</v>
      </c>
      <c r="L167" s="20">
        <v>57.92</v>
      </c>
      <c r="M167" s="20">
        <v>37.51</v>
      </c>
      <c r="N167" s="20">
        <v>27.74</v>
      </c>
      <c r="O167" s="20">
        <v>46.77</v>
      </c>
      <c r="P167" s="20">
        <v>20.51</v>
      </c>
      <c r="R167" s="22">
        <v>0.43</v>
      </c>
      <c r="S167" s="22">
        <v>0.35</v>
      </c>
      <c r="T167" s="22">
        <v>0.395</v>
      </c>
      <c r="U167" s="22">
        <v>0.23</v>
      </c>
      <c r="V167" s="22">
        <v>0.3</v>
      </c>
      <c r="W167" s="22">
        <v>0.445</v>
      </c>
      <c r="X167" s="22"/>
      <c r="Y167" s="22">
        <v>0.245</v>
      </c>
      <c r="Z167" s="22">
        <v>0.615</v>
      </c>
      <c r="AA167" s="22">
        <v>0.46</v>
      </c>
      <c r="AB167" s="22">
        <v>0.35</v>
      </c>
      <c r="AC167" s="22">
        <v>0.42</v>
      </c>
      <c r="AD167" s="22">
        <v>0.325</v>
      </c>
      <c r="AE167" s="22">
        <v>0.27</v>
      </c>
      <c r="AF167" s="22">
        <v>0.237</v>
      </c>
      <c r="AH167" s="20">
        <f t="shared" si="273"/>
        <v>4.073898626243486</v>
      </c>
      <c r="AI167" s="20">
        <f t="shared" si="274"/>
        <v>4.005722460658083</v>
      </c>
      <c r="AJ167" s="20">
        <f t="shared" si="274"/>
        <v>3.629680679990811</v>
      </c>
      <c r="AK167" s="20">
        <f t="shared" si="270"/>
        <v>5.275229357798165</v>
      </c>
      <c r="AL167" s="20">
        <f t="shared" si="275"/>
        <v>4.026845637583892</v>
      </c>
      <c r="AM167" s="20">
        <f t="shared" si="276"/>
        <v>2.9637029637029637</v>
      </c>
      <c r="AN167" s="20"/>
      <c r="AO167" s="20">
        <f t="shared" si="276"/>
        <v>3.8251366120218577</v>
      </c>
      <c r="AP167" s="20">
        <f t="shared" si="277"/>
        <v>5.631868131868132</v>
      </c>
      <c r="AQ167" s="20">
        <f t="shared" si="278"/>
        <v>4.693877551020408</v>
      </c>
      <c r="AR167" s="20">
        <f t="shared" si="279"/>
        <v>2.4171270718232045</v>
      </c>
      <c r="AS167" s="20">
        <f t="shared" si="280"/>
        <v>4.47880565182618</v>
      </c>
      <c r="AT167" s="20">
        <f t="shared" si="281"/>
        <v>4.686373467916367</v>
      </c>
      <c r="AU167" s="20">
        <f t="shared" si="282"/>
        <v>2.3091725465041693</v>
      </c>
      <c r="AV167" s="20">
        <f t="shared" si="283"/>
        <v>4.62213554363725</v>
      </c>
      <c r="AX167" s="20">
        <v>5</v>
      </c>
      <c r="AY167" s="20">
        <v>6</v>
      </c>
      <c r="AZ167" s="20">
        <v>8.3</v>
      </c>
      <c r="BA167" s="20">
        <v>4.55</v>
      </c>
      <c r="BB167" s="20">
        <v>6</v>
      </c>
      <c r="BC167" s="20">
        <v>9.84</v>
      </c>
      <c r="BD167" s="20"/>
      <c r="BE167" s="20">
        <v>6.65</v>
      </c>
      <c r="BF167" s="20">
        <v>6.64</v>
      </c>
      <c r="BG167" s="20">
        <v>4.75</v>
      </c>
      <c r="BH167" s="20">
        <v>7.59</v>
      </c>
      <c r="BI167" s="20">
        <v>5.3</v>
      </c>
      <c r="BJ167" s="20">
        <v>5.77</v>
      </c>
      <c r="BK167" s="20">
        <v>9.19</v>
      </c>
      <c r="BL167" s="20">
        <v>6.65</v>
      </c>
      <c r="BO167" s="20">
        <f t="shared" si="284"/>
        <v>4.277593557555661</v>
      </c>
      <c r="BP167" s="20">
        <f t="shared" si="285"/>
        <v>4.246065808297568</v>
      </c>
      <c r="BQ167" s="20">
        <f t="shared" si="285"/>
        <v>3.930944176430048</v>
      </c>
      <c r="BR167" s="20">
        <f t="shared" si="271"/>
        <v>5.515252293577982</v>
      </c>
      <c r="BS167" s="20">
        <f t="shared" si="286"/>
        <v>4.268456375838926</v>
      </c>
      <c r="BT167" s="20">
        <f t="shared" si="287"/>
        <v>3.2553313353313356</v>
      </c>
      <c r="BU167" s="20"/>
      <c r="BV167" s="20">
        <f t="shared" si="287"/>
        <v>4.079508196721311</v>
      </c>
      <c r="BW167" s="20">
        <f t="shared" si="288"/>
        <v>6.005824175824176</v>
      </c>
      <c r="BX167" s="20">
        <f t="shared" si="289"/>
        <v>4.916836734693877</v>
      </c>
      <c r="BY167" s="20">
        <f t="shared" si="290"/>
        <v>2.600587016574586</v>
      </c>
      <c r="BZ167" s="20">
        <f t="shared" si="291"/>
        <v>4.716182351372967</v>
      </c>
      <c r="CA167" s="20">
        <f t="shared" si="292"/>
        <v>4.956777217015142</v>
      </c>
      <c r="CB167" s="20">
        <f t="shared" si="293"/>
        <v>2.5213855035279025</v>
      </c>
      <c r="CC167" s="20">
        <f t="shared" si="294"/>
        <v>4.929507557289127</v>
      </c>
      <c r="CE167" s="20">
        <f t="shared" si="295"/>
        <v>9.277593557555662</v>
      </c>
      <c r="CF167" s="20">
        <f t="shared" si="296"/>
        <v>10.246065808297569</v>
      </c>
      <c r="CG167" s="20">
        <f t="shared" si="296"/>
        <v>12.230944176430048</v>
      </c>
      <c r="CH167" s="20">
        <f t="shared" si="272"/>
        <v>10.06525229357798</v>
      </c>
      <c r="CI167" s="20">
        <f t="shared" si="297"/>
        <v>10.268456375838927</v>
      </c>
      <c r="CJ167" s="20">
        <f t="shared" si="298"/>
        <v>13.095331335331336</v>
      </c>
      <c r="CK167" s="20"/>
      <c r="CL167" s="20">
        <f t="shared" si="298"/>
        <v>10.729508196721312</v>
      </c>
      <c r="CM167" s="20">
        <f t="shared" si="299"/>
        <v>12.645824175824176</v>
      </c>
      <c r="CN167" s="20">
        <f t="shared" si="300"/>
        <v>9.666836734693877</v>
      </c>
      <c r="CO167" s="20">
        <f t="shared" si="301"/>
        <v>10.190587016574586</v>
      </c>
      <c r="CP167" s="20">
        <f t="shared" si="302"/>
        <v>10.016182351372967</v>
      </c>
      <c r="CQ167" s="20">
        <f t="shared" si="303"/>
        <v>10.72677721701514</v>
      </c>
      <c r="CR167" s="20">
        <f t="shared" si="304"/>
        <v>11.711385503527902</v>
      </c>
      <c r="CS167" s="20">
        <f t="shared" si="305"/>
        <v>11.579507557289126</v>
      </c>
      <c r="CU167" s="20">
        <f t="shared" si="262"/>
        <v>37.63928571428572</v>
      </c>
      <c r="CV167" s="20">
        <f t="shared" si="263"/>
        <v>0.3622857142857144</v>
      </c>
      <c r="CW167" s="20">
        <f t="shared" si="264"/>
        <v>4.045684021613926</v>
      </c>
      <c r="CX167" s="20">
        <f t="shared" si="265"/>
        <v>6.587857142857142</v>
      </c>
      <c r="CY167" s="20">
        <f t="shared" si="266"/>
        <v>4.301446592860757</v>
      </c>
      <c r="CZ167" s="20">
        <f t="shared" si="267"/>
        <v>10.8893037357179</v>
      </c>
      <c r="DA167" s="43">
        <f t="shared" si="268"/>
        <v>6.459303735717901</v>
      </c>
      <c r="DB167" s="20">
        <v>4.43</v>
      </c>
      <c r="DC167" s="43">
        <f t="shared" si="269"/>
        <v>2.5100001</v>
      </c>
      <c r="DD167" s="32">
        <v>6.9400001</v>
      </c>
    </row>
    <row r="168" spans="1:108" ht="12.75">
      <c r="A168" s="52">
        <v>39692</v>
      </c>
      <c r="B168" s="20">
        <v>44.5</v>
      </c>
      <c r="C168" s="20">
        <v>32.21</v>
      </c>
      <c r="D168" s="20">
        <v>42.78</v>
      </c>
      <c r="E168" s="20">
        <v>17.43</v>
      </c>
      <c r="F168" s="20">
        <v>29.09</v>
      </c>
      <c r="G168" s="20">
        <v>50.3</v>
      </c>
      <c r="H168" s="20"/>
      <c r="I168" s="20">
        <v>23.66</v>
      </c>
      <c r="J168" s="20">
        <v>43.13</v>
      </c>
      <c r="K168" s="20">
        <v>38.93</v>
      </c>
      <c r="L168" s="20">
        <v>50.47</v>
      </c>
      <c r="M168" s="20">
        <v>37.69</v>
      </c>
      <c r="N168" s="20">
        <v>27.85</v>
      </c>
      <c r="O168" s="20">
        <v>44.9</v>
      </c>
      <c r="P168" s="20">
        <v>19.99</v>
      </c>
      <c r="R168" s="22">
        <v>0.43</v>
      </c>
      <c r="S168" s="22">
        <v>0.35</v>
      </c>
      <c r="T168" s="22">
        <v>0.395</v>
      </c>
      <c r="U168" s="22">
        <v>0.23</v>
      </c>
      <c r="V168" s="22">
        <v>0.3</v>
      </c>
      <c r="W168" s="22">
        <v>0.445</v>
      </c>
      <c r="X168" s="22"/>
      <c r="Y168" s="22">
        <v>0.245</v>
      </c>
      <c r="Z168" s="22">
        <v>0.615</v>
      </c>
      <c r="AA168" s="22">
        <v>0.46</v>
      </c>
      <c r="AB168" s="22">
        <v>0.35</v>
      </c>
      <c r="AC168" s="22">
        <v>0.42</v>
      </c>
      <c r="AD168" s="22">
        <v>0.325</v>
      </c>
      <c r="AE168" s="22">
        <v>0.27</v>
      </c>
      <c r="AF168" s="22">
        <v>0.237</v>
      </c>
      <c r="AH168" s="20">
        <f t="shared" si="273"/>
        <v>3.865168539325843</v>
      </c>
      <c r="AI168" s="20">
        <f t="shared" si="274"/>
        <v>4.346476249611921</v>
      </c>
      <c r="AJ168" s="20">
        <f t="shared" si="274"/>
        <v>3.6933146330060773</v>
      </c>
      <c r="AK168" s="20">
        <f t="shared" si="270"/>
        <v>5.278255880665519</v>
      </c>
      <c r="AL168" s="20">
        <f t="shared" si="275"/>
        <v>4.1251289102784465</v>
      </c>
      <c r="AM168" s="20">
        <f t="shared" si="276"/>
        <v>3.538767395626243</v>
      </c>
      <c r="AN168" s="20"/>
      <c r="AO168" s="20">
        <f t="shared" si="276"/>
        <v>4.1420118343195265</v>
      </c>
      <c r="AP168" s="20">
        <f t="shared" si="277"/>
        <v>5.703686529098075</v>
      </c>
      <c r="AQ168" s="20">
        <f t="shared" si="278"/>
        <v>4.7264320575391725</v>
      </c>
      <c r="AR168" s="20">
        <f t="shared" si="279"/>
        <v>2.7739251040221915</v>
      </c>
      <c r="AS168" s="20">
        <f t="shared" si="280"/>
        <v>4.457415760148581</v>
      </c>
      <c r="AT168" s="20">
        <f t="shared" si="281"/>
        <v>4.66786355475763</v>
      </c>
      <c r="AU168" s="20">
        <f t="shared" si="282"/>
        <v>2.4053452115812917</v>
      </c>
      <c r="AV168" s="20">
        <f t="shared" si="283"/>
        <v>4.742371185592797</v>
      </c>
      <c r="AX168" s="20">
        <v>6</v>
      </c>
      <c r="AY168" s="20">
        <v>6</v>
      </c>
      <c r="AZ168" s="20">
        <v>8.16</v>
      </c>
      <c r="BA168" s="20">
        <v>4.57</v>
      </c>
      <c r="BB168" s="20">
        <v>6</v>
      </c>
      <c r="BC168" s="20">
        <v>9.87</v>
      </c>
      <c r="BD168" s="20"/>
      <c r="BE168" s="20">
        <v>7.97</v>
      </c>
      <c r="BF168" s="20">
        <v>6.8</v>
      </c>
      <c r="BG168" s="20">
        <v>5.12</v>
      </c>
      <c r="BH168" s="20">
        <v>7.76</v>
      </c>
      <c r="BI168" s="20">
        <v>5.36</v>
      </c>
      <c r="BJ168" s="20">
        <v>5.77</v>
      </c>
      <c r="BK168" s="20">
        <v>9.19</v>
      </c>
      <c r="BL168" s="20">
        <v>6.65</v>
      </c>
      <c r="BO168" s="20">
        <f t="shared" si="284"/>
        <v>4.097078651685393</v>
      </c>
      <c r="BP168" s="20">
        <f t="shared" si="285"/>
        <v>4.607264824588637</v>
      </c>
      <c r="BQ168" s="20">
        <f t="shared" si="285"/>
        <v>3.9946891070593726</v>
      </c>
      <c r="BR168" s="20">
        <f t="shared" si="271"/>
        <v>5.519472174411933</v>
      </c>
      <c r="BS168" s="20">
        <f t="shared" si="286"/>
        <v>4.372636644895153</v>
      </c>
      <c r="BT168" s="20">
        <f t="shared" si="287"/>
        <v>3.888043737574553</v>
      </c>
      <c r="BU168" s="20"/>
      <c r="BV168" s="20">
        <f t="shared" si="287"/>
        <v>4.472130177514792</v>
      </c>
      <c r="BW168" s="20">
        <f t="shared" si="288"/>
        <v>6.0915372130767445</v>
      </c>
      <c r="BX168" s="20">
        <f t="shared" si="289"/>
        <v>4.968425378885177</v>
      </c>
      <c r="BY168" s="20">
        <f t="shared" si="290"/>
        <v>2.9891816920943133</v>
      </c>
      <c r="BZ168" s="20">
        <f t="shared" si="291"/>
        <v>4.696333244892545</v>
      </c>
      <c r="CA168" s="20">
        <f t="shared" si="292"/>
        <v>4.937199281867145</v>
      </c>
      <c r="CB168" s="20">
        <f t="shared" si="293"/>
        <v>2.6263964365256127</v>
      </c>
      <c r="CC168" s="20">
        <f t="shared" si="294"/>
        <v>5.057738869434718</v>
      </c>
      <c r="CE168" s="20">
        <f t="shared" si="295"/>
        <v>10.097078651685393</v>
      </c>
      <c r="CF168" s="20">
        <f t="shared" si="296"/>
        <v>10.607264824588636</v>
      </c>
      <c r="CG168" s="20">
        <f t="shared" si="296"/>
        <v>12.154689107059372</v>
      </c>
      <c r="CH168" s="20">
        <f t="shared" si="272"/>
        <v>10.089472174411934</v>
      </c>
      <c r="CI168" s="20">
        <f t="shared" si="297"/>
        <v>10.372636644895152</v>
      </c>
      <c r="CJ168" s="20">
        <f t="shared" si="298"/>
        <v>13.758043737574553</v>
      </c>
      <c r="CK168" s="20"/>
      <c r="CL168" s="20">
        <f t="shared" si="298"/>
        <v>12.442130177514791</v>
      </c>
      <c r="CM168" s="20">
        <f t="shared" si="299"/>
        <v>12.891537213076745</v>
      </c>
      <c r="CN168" s="20">
        <f t="shared" si="300"/>
        <v>10.088425378885177</v>
      </c>
      <c r="CO168" s="20">
        <f t="shared" si="301"/>
        <v>10.749181692094313</v>
      </c>
      <c r="CP168" s="20">
        <f t="shared" si="302"/>
        <v>10.056333244892546</v>
      </c>
      <c r="CQ168" s="20">
        <f t="shared" si="303"/>
        <v>10.707199281867144</v>
      </c>
      <c r="CR168" s="20">
        <f t="shared" si="304"/>
        <v>11.816396436525611</v>
      </c>
      <c r="CS168" s="20">
        <f t="shared" si="305"/>
        <v>11.707738869434717</v>
      </c>
      <c r="CU168" s="20">
        <f t="shared" si="262"/>
        <v>35.92357142857143</v>
      </c>
      <c r="CV168" s="20">
        <f t="shared" si="263"/>
        <v>0.3622857142857144</v>
      </c>
      <c r="CW168" s="20">
        <f t="shared" si="264"/>
        <v>4.176154488969522</v>
      </c>
      <c r="CX168" s="20">
        <f t="shared" si="265"/>
        <v>6.801428571428572</v>
      </c>
      <c r="CY168" s="20">
        <f t="shared" si="266"/>
        <v>4.451294816750434</v>
      </c>
      <c r="CZ168" s="20">
        <f t="shared" si="267"/>
        <v>11.252723388179005</v>
      </c>
      <c r="DA168" s="43">
        <f t="shared" si="268"/>
        <v>6.942723388179005</v>
      </c>
      <c r="DB168" s="20">
        <v>4.31</v>
      </c>
      <c r="DC168" s="43">
        <f t="shared" si="269"/>
        <v>3.3800001</v>
      </c>
      <c r="DD168" s="32">
        <v>7.6900001</v>
      </c>
    </row>
    <row r="169" spans="1:108" ht="12.75">
      <c r="A169" s="52">
        <v>39722</v>
      </c>
      <c r="B169" s="20">
        <v>35</v>
      </c>
      <c r="C169" s="20">
        <v>29.38</v>
      </c>
      <c r="D169" s="20">
        <v>36.28</v>
      </c>
      <c r="E169" s="20">
        <v>16.38</v>
      </c>
      <c r="F169" s="20">
        <v>26.66</v>
      </c>
      <c r="G169" s="20">
        <v>47.24</v>
      </c>
      <c r="H169" s="20"/>
      <c r="I169" s="20">
        <v>20.52</v>
      </c>
      <c r="J169" s="20">
        <v>39.37</v>
      </c>
      <c r="K169" s="20">
        <v>32.91</v>
      </c>
      <c r="L169" s="20">
        <v>42.61</v>
      </c>
      <c r="M169" s="20">
        <v>34.34</v>
      </c>
      <c r="N169" s="20">
        <v>25.2</v>
      </c>
      <c r="O169" s="20">
        <v>43.5</v>
      </c>
      <c r="P169" s="20">
        <v>17.42</v>
      </c>
      <c r="R169" s="22">
        <v>0.43</v>
      </c>
      <c r="S169" s="22">
        <v>0.35</v>
      </c>
      <c r="T169" s="22">
        <v>0.395</v>
      </c>
      <c r="U169" s="22">
        <v>0.23</v>
      </c>
      <c r="V169" s="22">
        <v>0.3</v>
      </c>
      <c r="W169" s="22">
        <v>0.445</v>
      </c>
      <c r="X169" s="22"/>
      <c r="Y169" s="22">
        <v>0.245</v>
      </c>
      <c r="Z169" s="22">
        <v>0.615</v>
      </c>
      <c r="AA169" s="22">
        <v>0.46</v>
      </c>
      <c r="AB169" s="22">
        <v>0.35</v>
      </c>
      <c r="AC169" s="22">
        <v>0.42</v>
      </c>
      <c r="AD169" s="22">
        <v>0.325</v>
      </c>
      <c r="AE169" s="22">
        <v>0.27</v>
      </c>
      <c r="AF169" s="22">
        <v>0.237</v>
      </c>
      <c r="AH169" s="20">
        <f t="shared" si="273"/>
        <v>4.914285714285715</v>
      </c>
      <c r="AI169" s="20">
        <f t="shared" si="274"/>
        <v>4.765146358066712</v>
      </c>
      <c r="AJ169" s="20">
        <f t="shared" si="274"/>
        <v>4.355016538037486</v>
      </c>
      <c r="AK169" s="20">
        <f t="shared" si="270"/>
        <v>5.616605616605617</v>
      </c>
      <c r="AL169" s="20">
        <f t="shared" si="275"/>
        <v>4.50112528132033</v>
      </c>
      <c r="AM169" s="20">
        <f t="shared" si="276"/>
        <v>3.7679932260795934</v>
      </c>
      <c r="AN169" s="20"/>
      <c r="AO169" s="20">
        <f t="shared" si="276"/>
        <v>4.775828460038986</v>
      </c>
      <c r="AP169" s="20">
        <f t="shared" si="277"/>
        <v>6.248412496824994</v>
      </c>
      <c r="AQ169" s="20">
        <f t="shared" si="278"/>
        <v>5.5910057733211795</v>
      </c>
      <c r="AR169" s="20">
        <f t="shared" si="279"/>
        <v>3.285613705702887</v>
      </c>
      <c r="AS169" s="20">
        <f t="shared" si="280"/>
        <v>4.89225393127548</v>
      </c>
      <c r="AT169" s="20">
        <f t="shared" si="281"/>
        <v>5.158730158730159</v>
      </c>
      <c r="AU169" s="20">
        <f t="shared" si="282"/>
        <v>2.4827586206896552</v>
      </c>
      <c r="AV169" s="20">
        <f t="shared" si="283"/>
        <v>5.442020665901262</v>
      </c>
      <c r="AX169" s="20">
        <v>5</v>
      </c>
      <c r="AY169" s="20">
        <v>7</v>
      </c>
      <c r="AZ169" s="20">
        <v>8.16</v>
      </c>
      <c r="BA169" s="20">
        <v>4.63</v>
      </c>
      <c r="BB169" s="20">
        <v>6</v>
      </c>
      <c r="BC169" s="20">
        <v>9.87</v>
      </c>
      <c r="BD169" s="20"/>
      <c r="BE169" s="20">
        <v>7.97</v>
      </c>
      <c r="BF169" s="20">
        <v>6.24</v>
      </c>
      <c r="BG169" s="20">
        <v>5.12</v>
      </c>
      <c r="BH169" s="20">
        <v>7.23</v>
      </c>
      <c r="BI169" s="20">
        <v>5.36</v>
      </c>
      <c r="BJ169" s="20">
        <v>5.77</v>
      </c>
      <c r="BK169" s="20">
        <v>9.17</v>
      </c>
      <c r="BL169" s="20">
        <v>6.65</v>
      </c>
      <c r="BO169" s="20">
        <f t="shared" si="284"/>
        <v>5.16</v>
      </c>
      <c r="BP169" s="20">
        <f t="shared" si="285"/>
        <v>5.098706603131382</v>
      </c>
      <c r="BQ169" s="20">
        <f t="shared" si="285"/>
        <v>4.710385887541344</v>
      </c>
      <c r="BR169" s="20">
        <f t="shared" si="271"/>
        <v>5.876654456654458</v>
      </c>
      <c r="BS169" s="20">
        <f t="shared" si="286"/>
        <v>4.77119279819955</v>
      </c>
      <c r="BT169" s="20">
        <f t="shared" si="287"/>
        <v>4.139894157493649</v>
      </c>
      <c r="BU169" s="20"/>
      <c r="BV169" s="20">
        <f t="shared" si="287"/>
        <v>5.156461988304093</v>
      </c>
      <c r="BW169" s="20">
        <f t="shared" si="288"/>
        <v>6.6383134366268735</v>
      </c>
      <c r="BX169" s="20">
        <f t="shared" si="289"/>
        <v>5.877265268915224</v>
      </c>
      <c r="BY169" s="20">
        <f t="shared" si="290"/>
        <v>3.5231635766252056</v>
      </c>
      <c r="BZ169" s="20">
        <f t="shared" si="291"/>
        <v>5.154478741991846</v>
      </c>
      <c r="CA169" s="20">
        <f t="shared" si="292"/>
        <v>5.45638888888889</v>
      </c>
      <c r="CB169" s="20">
        <f t="shared" si="293"/>
        <v>2.7104275862068965</v>
      </c>
      <c r="CC169" s="20">
        <f t="shared" si="294"/>
        <v>5.803915040183696</v>
      </c>
      <c r="CE169" s="20">
        <f t="shared" si="295"/>
        <v>10.16</v>
      </c>
      <c r="CF169" s="20">
        <f t="shared" si="296"/>
        <v>12.098706603131383</v>
      </c>
      <c r="CG169" s="20">
        <f t="shared" si="296"/>
        <v>12.870385887541344</v>
      </c>
      <c r="CH169" s="20">
        <f t="shared" si="272"/>
        <v>10.506654456654458</v>
      </c>
      <c r="CI169" s="20">
        <f t="shared" si="297"/>
        <v>10.77119279819955</v>
      </c>
      <c r="CJ169" s="20">
        <f t="shared" si="298"/>
        <v>14.009894157493648</v>
      </c>
      <c r="CK169" s="20"/>
      <c r="CL169" s="20">
        <f t="shared" si="298"/>
        <v>13.126461988304094</v>
      </c>
      <c r="CM169" s="20">
        <f t="shared" si="299"/>
        <v>12.878313436626874</v>
      </c>
      <c r="CN169" s="20">
        <f t="shared" si="300"/>
        <v>10.997265268915225</v>
      </c>
      <c r="CO169" s="20">
        <f t="shared" si="301"/>
        <v>10.753163576625205</v>
      </c>
      <c r="CP169" s="20">
        <f t="shared" si="302"/>
        <v>10.514478741991846</v>
      </c>
      <c r="CQ169" s="20">
        <f t="shared" si="303"/>
        <v>11.22638888888889</v>
      </c>
      <c r="CR169" s="20">
        <f t="shared" si="304"/>
        <v>11.880427586206896</v>
      </c>
      <c r="CS169" s="20">
        <f t="shared" si="305"/>
        <v>12.453915040183697</v>
      </c>
      <c r="CU169" s="20">
        <f t="shared" si="262"/>
        <v>31.915000000000003</v>
      </c>
      <c r="CV169" s="20">
        <f t="shared" si="263"/>
        <v>0.3622857142857144</v>
      </c>
      <c r="CW169" s="20">
        <f t="shared" si="264"/>
        <v>4.6997711819200045</v>
      </c>
      <c r="CX169" s="20">
        <f t="shared" si="265"/>
        <v>6.726428571428571</v>
      </c>
      <c r="CY169" s="20">
        <f t="shared" si="266"/>
        <v>5.005517745054507</v>
      </c>
      <c r="CZ169" s="20">
        <f t="shared" si="267"/>
        <v>11.731946316483079</v>
      </c>
      <c r="DA169" s="43">
        <f t="shared" si="268"/>
        <v>7.381946316483079</v>
      </c>
      <c r="DB169" s="20">
        <v>4.35</v>
      </c>
      <c r="DC169" s="43">
        <f t="shared" si="269"/>
        <v>4.93</v>
      </c>
      <c r="DD169" s="32">
        <v>9.28</v>
      </c>
    </row>
    <row r="170" spans="1:108" ht="12.75">
      <c r="A170" s="52">
        <v>39753</v>
      </c>
      <c r="B170" s="20">
        <v>34.22</v>
      </c>
      <c r="C170" s="20">
        <v>31.87</v>
      </c>
      <c r="D170" s="20">
        <v>36.82</v>
      </c>
      <c r="E170" s="20">
        <v>15.56</v>
      </c>
      <c r="F170" s="20">
        <v>30.4</v>
      </c>
      <c r="G170" s="20">
        <v>48.76</v>
      </c>
      <c r="H170" s="20"/>
      <c r="I170" s="20">
        <v>18.31</v>
      </c>
      <c r="J170" s="20">
        <v>39.69</v>
      </c>
      <c r="K170" s="20">
        <v>34.75</v>
      </c>
      <c r="L170" s="20">
        <v>46.67</v>
      </c>
      <c r="M170" s="20">
        <v>36.32</v>
      </c>
      <c r="N170" s="20">
        <v>28.16</v>
      </c>
      <c r="O170" s="20">
        <v>43.46</v>
      </c>
      <c r="P170" s="20">
        <v>18.81</v>
      </c>
      <c r="R170" s="22">
        <v>0.43</v>
      </c>
      <c r="S170" s="22">
        <v>0.35</v>
      </c>
      <c r="T170" s="22">
        <v>0.395</v>
      </c>
      <c r="U170" s="22">
        <v>0.23</v>
      </c>
      <c r="V170" s="22">
        <v>0.3</v>
      </c>
      <c r="W170" s="22">
        <v>0.445</v>
      </c>
      <c r="X170" s="22"/>
      <c r="Y170" s="22">
        <v>0.245</v>
      </c>
      <c r="Z170" s="22">
        <v>0.615</v>
      </c>
      <c r="AA170" s="22">
        <v>0.46</v>
      </c>
      <c r="AB170" s="22">
        <v>0.35</v>
      </c>
      <c r="AC170" s="22">
        <v>0.42</v>
      </c>
      <c r="AD170" s="22">
        <v>0.335</v>
      </c>
      <c r="AE170" s="22">
        <v>0.27</v>
      </c>
      <c r="AF170" s="22">
        <v>0.237</v>
      </c>
      <c r="AH170" s="20">
        <f t="shared" si="273"/>
        <v>5.026300409117475</v>
      </c>
      <c r="AI170" s="20">
        <f t="shared" si="274"/>
        <v>4.392845936617508</v>
      </c>
      <c r="AJ170" s="20">
        <f t="shared" si="274"/>
        <v>4.2911461162411735</v>
      </c>
      <c r="AK170" s="20">
        <f t="shared" si="270"/>
        <v>5.912596401028278</v>
      </c>
      <c r="AL170" s="20">
        <f t="shared" si="275"/>
        <v>3.947368421052632</v>
      </c>
      <c r="AM170" s="20">
        <f t="shared" si="276"/>
        <v>3.650533223954061</v>
      </c>
      <c r="AN170" s="20"/>
      <c r="AO170" s="20">
        <f t="shared" si="276"/>
        <v>5.3522665210267615</v>
      </c>
      <c r="AP170" s="20">
        <f t="shared" si="277"/>
        <v>6.198034769463341</v>
      </c>
      <c r="AQ170" s="20">
        <f t="shared" si="278"/>
        <v>5.294964028776978</v>
      </c>
      <c r="AR170" s="20">
        <f t="shared" si="279"/>
        <v>2.9997857295907435</v>
      </c>
      <c r="AS170" s="20">
        <f t="shared" si="280"/>
        <v>4.6255506607929515</v>
      </c>
      <c r="AT170" s="20">
        <f t="shared" si="281"/>
        <v>4.7585227272727275</v>
      </c>
      <c r="AU170" s="20">
        <f t="shared" si="282"/>
        <v>2.485043718361712</v>
      </c>
      <c r="AV170" s="20">
        <f t="shared" si="283"/>
        <v>5.039872408293461</v>
      </c>
      <c r="AX170" s="20">
        <v>5</v>
      </c>
      <c r="AY170" s="20">
        <v>6.1</v>
      </c>
      <c r="AZ170" s="20">
        <v>8.63</v>
      </c>
      <c r="BA170" s="20">
        <v>4.39</v>
      </c>
      <c r="BB170" s="20">
        <v>6</v>
      </c>
      <c r="BC170" s="20">
        <v>9.77</v>
      </c>
      <c r="BD170" s="20"/>
      <c r="BE170" s="20">
        <v>6.42</v>
      </c>
      <c r="BF170" s="20">
        <v>6.2</v>
      </c>
      <c r="BG170" s="20">
        <v>5.1</v>
      </c>
      <c r="BH170" s="20">
        <v>7.23</v>
      </c>
      <c r="BI170" s="20">
        <v>5.5</v>
      </c>
      <c r="BJ170" s="20">
        <v>6.03</v>
      </c>
      <c r="BK170" s="20">
        <v>9.36</v>
      </c>
      <c r="BL170" s="20">
        <v>5.9</v>
      </c>
      <c r="BO170" s="20">
        <f t="shared" si="284"/>
        <v>5.277615429573349</v>
      </c>
      <c r="BP170" s="20">
        <f t="shared" si="285"/>
        <v>4.660809538751176</v>
      </c>
      <c r="BQ170" s="20">
        <f t="shared" si="285"/>
        <v>4.661472026072787</v>
      </c>
      <c r="BR170" s="20">
        <f t="shared" si="271"/>
        <v>6.17215938303342</v>
      </c>
      <c r="BS170" s="20">
        <f t="shared" si="286"/>
        <v>4.18421052631579</v>
      </c>
      <c r="BT170" s="20">
        <f t="shared" si="287"/>
        <v>4.007190319934372</v>
      </c>
      <c r="BU170" s="20"/>
      <c r="BV170" s="20">
        <f t="shared" si="287"/>
        <v>5.69588203167668</v>
      </c>
      <c r="BW170" s="20">
        <f t="shared" si="288"/>
        <v>6.5823129251700685</v>
      </c>
      <c r="BX170" s="20">
        <f t="shared" si="289"/>
        <v>5.565007194244604</v>
      </c>
      <c r="BY170" s="20">
        <f t="shared" si="290"/>
        <v>3.2166702378401544</v>
      </c>
      <c r="BZ170" s="20">
        <f t="shared" si="291"/>
        <v>4.879955947136564</v>
      </c>
      <c r="CA170" s="20">
        <f t="shared" si="292"/>
        <v>5.045461647727273</v>
      </c>
      <c r="CB170" s="20">
        <f t="shared" si="293"/>
        <v>2.717643810400368</v>
      </c>
      <c r="CC170" s="20">
        <f t="shared" si="294"/>
        <v>5.337224880382775</v>
      </c>
      <c r="CE170" s="20">
        <f t="shared" si="295"/>
        <v>10.277615429573348</v>
      </c>
      <c r="CF170" s="20">
        <f t="shared" si="296"/>
        <v>10.760809538751175</v>
      </c>
      <c r="CG170" s="20">
        <f t="shared" si="296"/>
        <v>13.291472026072789</v>
      </c>
      <c r="CH170" s="20">
        <f t="shared" si="272"/>
        <v>10.56215938303342</v>
      </c>
      <c r="CI170" s="20">
        <f t="shared" si="297"/>
        <v>10.184210526315791</v>
      </c>
      <c r="CJ170" s="20">
        <f t="shared" si="298"/>
        <v>13.777190319934371</v>
      </c>
      <c r="CK170" s="20"/>
      <c r="CL170" s="20">
        <f t="shared" si="298"/>
        <v>12.11588203167668</v>
      </c>
      <c r="CM170" s="20">
        <f t="shared" si="299"/>
        <v>12.782312925170068</v>
      </c>
      <c r="CN170" s="20">
        <f t="shared" si="300"/>
        <v>10.665007194244604</v>
      </c>
      <c r="CO170" s="20">
        <f t="shared" si="301"/>
        <v>10.446670237840156</v>
      </c>
      <c r="CP170" s="20">
        <f t="shared" si="302"/>
        <v>10.379955947136564</v>
      </c>
      <c r="CQ170" s="20">
        <f t="shared" si="303"/>
        <v>11.075461647727273</v>
      </c>
      <c r="CR170" s="20">
        <f t="shared" si="304"/>
        <v>12.077643810400367</v>
      </c>
      <c r="CS170" s="20">
        <f t="shared" si="305"/>
        <v>11.237224880382776</v>
      </c>
      <c r="CU170" s="20">
        <f t="shared" si="262"/>
        <v>33.128571428571426</v>
      </c>
      <c r="CV170" s="20">
        <f t="shared" si="263"/>
        <v>0.36300000000000004</v>
      </c>
      <c r="CW170" s="20">
        <f t="shared" si="264"/>
        <v>4.569630790827842</v>
      </c>
      <c r="CX170" s="20">
        <f t="shared" si="265"/>
        <v>6.545000000000001</v>
      </c>
      <c r="CY170" s="20">
        <f t="shared" si="266"/>
        <v>4.857401135589956</v>
      </c>
      <c r="CZ170" s="20">
        <f t="shared" si="267"/>
        <v>11.402401135589956</v>
      </c>
      <c r="DA170" s="43">
        <f t="shared" si="268"/>
        <v>7.952401135589956</v>
      </c>
      <c r="DB170" s="20">
        <v>3.45</v>
      </c>
      <c r="DC170" s="43">
        <f t="shared" si="269"/>
        <v>5.2700000000000005</v>
      </c>
      <c r="DD170" s="32">
        <v>8.72</v>
      </c>
    </row>
    <row r="171" spans="1:108" ht="12.75">
      <c r="A171" s="52">
        <v>39783</v>
      </c>
      <c r="B171" s="20">
        <v>32.27</v>
      </c>
      <c r="C171" s="20">
        <v>29.18</v>
      </c>
      <c r="D171" s="20">
        <v>35.84</v>
      </c>
      <c r="E171" s="20">
        <v>15.01</v>
      </c>
      <c r="F171" s="20">
        <v>29.45</v>
      </c>
      <c r="G171" s="20">
        <v>50.33</v>
      </c>
      <c r="H171" s="20"/>
      <c r="I171" s="20">
        <v>19.47</v>
      </c>
      <c r="J171" s="20">
        <v>39.85</v>
      </c>
      <c r="K171" s="20">
        <v>35.6</v>
      </c>
      <c r="L171" s="20">
        <v>42.63</v>
      </c>
      <c r="M171" s="20">
        <v>37</v>
      </c>
      <c r="N171" s="20">
        <v>25.01</v>
      </c>
      <c r="O171" s="20">
        <v>41.98</v>
      </c>
      <c r="P171" s="20">
        <v>18.55</v>
      </c>
      <c r="R171" s="22">
        <v>0.43</v>
      </c>
      <c r="S171" s="22">
        <v>0.35</v>
      </c>
      <c r="T171" s="22">
        <v>0.395</v>
      </c>
      <c r="U171" s="22">
        <v>0.23</v>
      </c>
      <c r="V171" s="22">
        <v>0.3</v>
      </c>
      <c r="W171" s="22">
        <v>0.445</v>
      </c>
      <c r="X171" s="22"/>
      <c r="Y171" s="22">
        <v>0.245</v>
      </c>
      <c r="Z171" s="22">
        <v>0.615</v>
      </c>
      <c r="AA171" s="22">
        <v>0.46</v>
      </c>
      <c r="AB171" s="22">
        <v>0.35</v>
      </c>
      <c r="AC171" s="22">
        <v>0.42</v>
      </c>
      <c r="AD171" s="22">
        <v>0.335</v>
      </c>
      <c r="AE171" s="22">
        <v>0.27</v>
      </c>
      <c r="AF171" s="22">
        <v>0.237</v>
      </c>
      <c r="AH171" s="20">
        <f t="shared" si="273"/>
        <v>5.330027889680817</v>
      </c>
      <c r="AI171" s="20">
        <f t="shared" si="274"/>
        <v>4.797806716929403</v>
      </c>
      <c r="AJ171" s="20">
        <f t="shared" si="274"/>
        <v>4.408482142857142</v>
      </c>
      <c r="AK171" s="20">
        <f t="shared" si="270"/>
        <v>6.129247168554297</v>
      </c>
      <c r="AL171" s="20">
        <f t="shared" si="275"/>
        <v>4.074702886247878</v>
      </c>
      <c r="AM171" s="20">
        <f t="shared" si="276"/>
        <v>3.5366580568249555</v>
      </c>
      <c r="AN171" s="20"/>
      <c r="AO171" s="20">
        <f t="shared" si="276"/>
        <v>5.033384694401644</v>
      </c>
      <c r="AP171" s="20">
        <f t="shared" si="277"/>
        <v>6.17314930991217</v>
      </c>
      <c r="AQ171" s="20">
        <f t="shared" si="278"/>
        <v>5.168539325842697</v>
      </c>
      <c r="AR171" s="20">
        <f t="shared" si="279"/>
        <v>3.284072249589491</v>
      </c>
      <c r="AS171" s="20">
        <f t="shared" si="280"/>
        <v>4.54054054054054</v>
      </c>
      <c r="AT171" s="20">
        <f t="shared" si="281"/>
        <v>5.357856857257097</v>
      </c>
      <c r="AU171" s="20">
        <f t="shared" si="282"/>
        <v>2.5726536445926635</v>
      </c>
      <c r="AV171" s="20">
        <f t="shared" si="283"/>
        <v>5.110512129380053</v>
      </c>
      <c r="AX171" s="20">
        <v>5</v>
      </c>
      <c r="AY171" s="20">
        <v>6.1</v>
      </c>
      <c r="AZ171" s="20">
        <v>8.16</v>
      </c>
      <c r="BA171" s="20">
        <v>4.46</v>
      </c>
      <c r="BB171" s="20">
        <v>5</v>
      </c>
      <c r="BC171" s="20">
        <v>9.73</v>
      </c>
      <c r="BD171" s="20"/>
      <c r="BE171" s="20">
        <v>5.89</v>
      </c>
      <c r="BF171" s="20">
        <v>5.96</v>
      </c>
      <c r="BG171" s="20">
        <v>5.01</v>
      </c>
      <c r="BH171" s="20">
        <v>6.99</v>
      </c>
      <c r="BI171" s="20">
        <v>5.59</v>
      </c>
      <c r="BJ171" s="20">
        <v>5.67</v>
      </c>
      <c r="BK171" s="20">
        <v>9.36</v>
      </c>
      <c r="BL171" s="20">
        <v>6.87</v>
      </c>
      <c r="BO171" s="20">
        <f t="shared" si="284"/>
        <v>5.596529284164858</v>
      </c>
      <c r="BP171" s="20">
        <f t="shared" si="285"/>
        <v>5.0904729266620965</v>
      </c>
      <c r="BQ171" s="20">
        <f t="shared" si="285"/>
        <v>4.768214285714285</v>
      </c>
      <c r="BR171" s="20">
        <f t="shared" si="271"/>
        <v>6.4026115922718185</v>
      </c>
      <c r="BS171" s="20">
        <f t="shared" si="286"/>
        <v>4.278438030560272</v>
      </c>
      <c r="BT171" s="20">
        <f t="shared" si="287"/>
        <v>3.8807748857540236</v>
      </c>
      <c r="BU171" s="20"/>
      <c r="BV171" s="20">
        <f t="shared" si="287"/>
        <v>5.3298510529019</v>
      </c>
      <c r="BW171" s="20">
        <f t="shared" si="288"/>
        <v>6.541069008782936</v>
      </c>
      <c r="BX171" s="20">
        <f t="shared" si="289"/>
        <v>5.427483146067416</v>
      </c>
      <c r="BY171" s="20">
        <f t="shared" si="290"/>
        <v>3.5136288998357967</v>
      </c>
      <c r="BZ171" s="20">
        <f t="shared" si="291"/>
        <v>4.794356756756756</v>
      </c>
      <c r="CA171" s="20">
        <f t="shared" si="292"/>
        <v>5.661647341063574</v>
      </c>
      <c r="CB171" s="20">
        <f t="shared" si="293"/>
        <v>2.8134540257265366</v>
      </c>
      <c r="CC171" s="20">
        <f t="shared" si="294"/>
        <v>5.461604312668463</v>
      </c>
      <c r="CE171" s="20">
        <f t="shared" si="295"/>
        <v>10.596529284164859</v>
      </c>
      <c r="CF171" s="20">
        <f t="shared" si="296"/>
        <v>11.190472926662096</v>
      </c>
      <c r="CG171" s="20">
        <f t="shared" si="296"/>
        <v>12.928214285714285</v>
      </c>
      <c r="CH171" s="20">
        <f t="shared" si="272"/>
        <v>10.862611592271818</v>
      </c>
      <c r="CI171" s="20">
        <f t="shared" si="297"/>
        <v>9.278438030560272</v>
      </c>
      <c r="CJ171" s="20">
        <f t="shared" si="298"/>
        <v>13.610774885754024</v>
      </c>
      <c r="CK171" s="20"/>
      <c r="CL171" s="20">
        <f t="shared" si="298"/>
        <v>11.2198510529019</v>
      </c>
      <c r="CM171" s="20">
        <f t="shared" si="299"/>
        <v>12.501069008782936</v>
      </c>
      <c r="CN171" s="20">
        <f t="shared" si="300"/>
        <v>10.437483146067416</v>
      </c>
      <c r="CO171" s="20">
        <f t="shared" si="301"/>
        <v>10.503628899835796</v>
      </c>
      <c r="CP171" s="20">
        <f t="shared" si="302"/>
        <v>10.384356756756755</v>
      </c>
      <c r="CQ171" s="20">
        <f t="shared" si="303"/>
        <v>11.331647341063574</v>
      </c>
      <c r="CR171" s="20">
        <f t="shared" si="304"/>
        <v>12.173454025726535</v>
      </c>
      <c r="CS171" s="20">
        <f t="shared" si="305"/>
        <v>12.331604312668464</v>
      </c>
      <c r="CU171" s="20">
        <f t="shared" si="262"/>
        <v>32.29785714285715</v>
      </c>
      <c r="CV171" s="20">
        <f t="shared" si="263"/>
        <v>0.36300000000000004</v>
      </c>
      <c r="CW171" s="20">
        <f t="shared" si="264"/>
        <v>4.679830972329346</v>
      </c>
      <c r="CX171" s="20">
        <f t="shared" si="265"/>
        <v>6.413571428571429</v>
      </c>
      <c r="CY171" s="20">
        <f t="shared" si="266"/>
        <v>4.968581110637909</v>
      </c>
      <c r="CZ171" s="20">
        <f t="shared" si="267"/>
        <v>11.38215253920934</v>
      </c>
      <c r="DA171" s="43">
        <f t="shared" si="268"/>
        <v>8.69215253920934</v>
      </c>
      <c r="DB171" s="20">
        <v>2.69</v>
      </c>
      <c r="DC171" s="43">
        <f t="shared" si="269"/>
        <v>5.07</v>
      </c>
      <c r="DD171" s="32">
        <v>7.76</v>
      </c>
    </row>
    <row r="172" spans="1:108" ht="12.75">
      <c r="A172" s="52">
        <v>39814</v>
      </c>
      <c r="B172" s="20">
        <v>31.1</v>
      </c>
      <c r="C172" s="20">
        <v>28.83</v>
      </c>
      <c r="D172" s="20">
        <v>35.18</v>
      </c>
      <c r="E172" s="20">
        <v>15.15</v>
      </c>
      <c r="F172" s="20">
        <v>29.11</v>
      </c>
      <c r="G172" s="20">
        <v>51.55</v>
      </c>
      <c r="H172" s="20">
        <v>24.68</v>
      </c>
      <c r="I172" s="20">
        <v>19.45</v>
      </c>
      <c r="J172" s="20">
        <v>38.72</v>
      </c>
      <c r="K172" s="20">
        <v>34.29</v>
      </c>
      <c r="L172" s="20">
        <v>43.84</v>
      </c>
      <c r="M172" s="20">
        <v>33.45</v>
      </c>
      <c r="N172" s="20">
        <v>25.79</v>
      </c>
      <c r="O172" s="20">
        <v>44.58</v>
      </c>
      <c r="P172" s="20">
        <v>18.46</v>
      </c>
      <c r="R172" s="22">
        <v>0.43</v>
      </c>
      <c r="S172" s="22">
        <v>0.375</v>
      </c>
      <c r="T172" s="22">
        <v>0.395</v>
      </c>
      <c r="U172" s="22">
        <v>0.23</v>
      </c>
      <c r="V172" s="22">
        <v>0.3</v>
      </c>
      <c r="W172" s="22">
        <v>0.445</v>
      </c>
      <c r="X172" s="22">
        <v>0.355</v>
      </c>
      <c r="Y172" s="22">
        <v>0.245</v>
      </c>
      <c r="Z172" s="22">
        <v>0.62</v>
      </c>
      <c r="AA172" s="22">
        <v>0.46</v>
      </c>
      <c r="AB172" s="22">
        <v>0.35</v>
      </c>
      <c r="AC172" s="22">
        <v>0.42</v>
      </c>
      <c r="AD172" s="22">
        <v>0.335</v>
      </c>
      <c r="AE172" s="22">
        <v>0.27</v>
      </c>
      <c r="AF172" s="22">
        <v>0.237</v>
      </c>
      <c r="AH172" s="20">
        <f t="shared" si="273"/>
        <v>5.530546623794212</v>
      </c>
      <c r="AI172" s="20">
        <f t="shared" si="274"/>
        <v>5.202913631633715</v>
      </c>
      <c r="AJ172" s="20">
        <f t="shared" si="274"/>
        <v>4.491188175099488</v>
      </c>
      <c r="AK172" s="20">
        <f t="shared" si="270"/>
        <v>6.072607260726072</v>
      </c>
      <c r="AL172" s="20">
        <f t="shared" si="275"/>
        <v>4.1222947440742015</v>
      </c>
      <c r="AM172" s="20">
        <f t="shared" si="276"/>
        <v>3.452958292919496</v>
      </c>
      <c r="AN172" s="20">
        <f aca="true" t="shared" si="306" ref="AN172:AN194">(400*X172)/H172</f>
        <v>5.753646677471637</v>
      </c>
      <c r="AO172" s="20">
        <f t="shared" si="276"/>
        <v>5.038560411311054</v>
      </c>
      <c r="AP172" s="20">
        <f t="shared" si="277"/>
        <v>6.404958677685951</v>
      </c>
      <c r="AQ172" s="20">
        <f t="shared" si="278"/>
        <v>5.3659959171770195</v>
      </c>
      <c r="AR172" s="20">
        <f t="shared" si="279"/>
        <v>3.1934306569343063</v>
      </c>
      <c r="AS172" s="20">
        <f t="shared" si="280"/>
        <v>5.0224215246636765</v>
      </c>
      <c r="AT172" s="20">
        <f t="shared" si="281"/>
        <v>5.195812330360605</v>
      </c>
      <c r="AU172" s="20">
        <f t="shared" si="282"/>
        <v>2.4226110363391657</v>
      </c>
      <c r="AV172" s="20">
        <f t="shared" si="283"/>
        <v>5.13542795232936</v>
      </c>
      <c r="AX172" s="20">
        <v>6.5</v>
      </c>
      <c r="AY172" s="20">
        <v>6.1</v>
      </c>
      <c r="AZ172" s="20">
        <v>8.16</v>
      </c>
      <c r="BA172" s="20">
        <v>4.46</v>
      </c>
      <c r="BB172" s="20">
        <v>5</v>
      </c>
      <c r="BC172" s="20">
        <v>9.73</v>
      </c>
      <c r="BD172" s="20">
        <v>6</v>
      </c>
      <c r="BE172" s="20">
        <v>5.92</v>
      </c>
      <c r="BF172" s="20">
        <v>5.65</v>
      </c>
      <c r="BG172" s="20">
        <v>5.15</v>
      </c>
      <c r="BH172" s="20">
        <v>7.2</v>
      </c>
      <c r="BI172" s="20">
        <v>5.59</v>
      </c>
      <c r="BJ172" s="20">
        <v>5.67</v>
      </c>
      <c r="BK172" s="20">
        <v>9.49</v>
      </c>
      <c r="BL172" s="20">
        <v>7.15</v>
      </c>
      <c r="BO172" s="20">
        <f t="shared" si="284"/>
        <v>5.890032154340836</v>
      </c>
      <c r="BP172" s="20">
        <f t="shared" si="285"/>
        <v>5.520291363163371</v>
      </c>
      <c r="BQ172" s="20">
        <f t="shared" si="285"/>
        <v>4.857669130187606</v>
      </c>
      <c r="BR172" s="20">
        <f t="shared" si="271"/>
        <v>6.343445544554455</v>
      </c>
      <c r="BS172" s="20">
        <f t="shared" si="286"/>
        <v>4.3284094812779115</v>
      </c>
      <c r="BT172" s="20">
        <f t="shared" si="287"/>
        <v>3.7889311348205625</v>
      </c>
      <c r="BU172" s="20">
        <f aca="true" t="shared" si="307" ref="BU172:BU194">AN172*(1+(BD172/100))</f>
        <v>6.098865478119936</v>
      </c>
      <c r="BV172" s="20">
        <f t="shared" si="287"/>
        <v>5.336843187660668</v>
      </c>
      <c r="BW172" s="20">
        <f t="shared" si="288"/>
        <v>6.766838842975207</v>
      </c>
      <c r="BX172" s="20">
        <f t="shared" si="289"/>
        <v>5.642344706911636</v>
      </c>
      <c r="BY172" s="20">
        <f t="shared" si="290"/>
        <v>3.4233576642335763</v>
      </c>
      <c r="BZ172" s="20">
        <f t="shared" si="291"/>
        <v>5.303174887892377</v>
      </c>
      <c r="CA172" s="20">
        <f t="shared" si="292"/>
        <v>5.490414889492051</v>
      </c>
      <c r="CB172" s="20">
        <f t="shared" si="293"/>
        <v>2.6525168236877525</v>
      </c>
      <c r="CC172" s="20">
        <f t="shared" si="294"/>
        <v>5.502611050920909</v>
      </c>
      <c r="CE172" s="20">
        <f t="shared" si="295"/>
        <v>12.390032154340837</v>
      </c>
      <c r="CF172" s="20">
        <f t="shared" si="296"/>
        <v>11.620291363163371</v>
      </c>
      <c r="CG172" s="20">
        <f t="shared" si="296"/>
        <v>13.017669130187606</v>
      </c>
      <c r="CH172" s="20">
        <f t="shared" si="272"/>
        <v>10.803445544554455</v>
      </c>
      <c r="CI172" s="20">
        <f t="shared" si="297"/>
        <v>9.328409481277912</v>
      </c>
      <c r="CJ172" s="20">
        <f t="shared" si="298"/>
        <v>13.518931134820562</v>
      </c>
      <c r="CK172" s="20">
        <f aca="true" t="shared" si="308" ref="CK172:CK194">BU172+BD172</f>
        <v>12.098865478119937</v>
      </c>
      <c r="CL172" s="20">
        <f t="shared" si="298"/>
        <v>11.256843187660667</v>
      </c>
      <c r="CM172" s="20">
        <f t="shared" si="299"/>
        <v>12.416838842975206</v>
      </c>
      <c r="CN172" s="20">
        <f t="shared" si="300"/>
        <v>10.792344706911637</v>
      </c>
      <c r="CO172" s="20">
        <f t="shared" si="301"/>
        <v>10.623357664233577</v>
      </c>
      <c r="CP172" s="20">
        <f t="shared" si="302"/>
        <v>10.893174887892377</v>
      </c>
      <c r="CQ172" s="20">
        <f t="shared" si="303"/>
        <v>11.160414889492051</v>
      </c>
      <c r="CR172" s="20">
        <f t="shared" si="304"/>
        <v>12.142516823687753</v>
      </c>
      <c r="CS172" s="20">
        <f t="shared" si="305"/>
        <v>12.65261105092091</v>
      </c>
      <c r="CU172" s="20">
        <f t="shared" si="262"/>
        <v>31.612</v>
      </c>
      <c r="CV172" s="20">
        <f t="shared" si="263"/>
        <v>0.3644666666666667</v>
      </c>
      <c r="CW172" s="20">
        <f t="shared" si="264"/>
        <v>4.827024927501331</v>
      </c>
      <c r="CX172" s="20">
        <f t="shared" si="265"/>
        <v>6.518000000000001</v>
      </c>
      <c r="CY172" s="20">
        <f t="shared" si="266"/>
        <v>5.1297164226825895</v>
      </c>
      <c r="CZ172" s="20">
        <f t="shared" si="267"/>
        <v>11.647716422682588</v>
      </c>
      <c r="DA172" s="43">
        <f t="shared" si="268"/>
        <v>8.067716422682588</v>
      </c>
      <c r="DB172" s="20">
        <v>3.58</v>
      </c>
      <c r="DC172" s="43">
        <f t="shared" si="269"/>
        <v>4.39</v>
      </c>
      <c r="DD172" s="32">
        <v>7.97</v>
      </c>
    </row>
    <row r="173" spans="1:108" ht="12.75">
      <c r="A173" s="52">
        <v>39845</v>
      </c>
      <c r="B173" s="20">
        <v>26.64</v>
      </c>
      <c r="C173" s="20">
        <v>23.13</v>
      </c>
      <c r="D173" s="20">
        <v>30.18</v>
      </c>
      <c r="E173" s="20">
        <v>13.47</v>
      </c>
      <c r="F173" s="20">
        <v>24.34</v>
      </c>
      <c r="G173" s="20">
        <v>45.33</v>
      </c>
      <c r="H173" s="20">
        <v>21.92</v>
      </c>
      <c r="I173" s="20">
        <v>16.42</v>
      </c>
      <c r="J173" s="20">
        <v>35.42</v>
      </c>
      <c r="K173" s="20">
        <v>30.13</v>
      </c>
      <c r="L173" s="20">
        <v>41.57</v>
      </c>
      <c r="M173" s="20">
        <v>30.31</v>
      </c>
      <c r="N173" s="20">
        <v>20.86</v>
      </c>
      <c r="O173" s="20">
        <v>39.82</v>
      </c>
      <c r="P173" s="20">
        <v>17.74</v>
      </c>
      <c r="R173" s="22">
        <v>0.44</v>
      </c>
      <c r="S173" s="22">
        <v>0.375</v>
      </c>
      <c r="T173" s="22">
        <v>0.438</v>
      </c>
      <c r="U173" s="22">
        <v>0.23</v>
      </c>
      <c r="V173" s="22">
        <v>0.3</v>
      </c>
      <c r="W173" s="22">
        <v>0.472</v>
      </c>
      <c r="X173" s="22">
        <v>0.355</v>
      </c>
      <c r="Y173" s="22">
        <v>0.245</v>
      </c>
      <c r="Z173" s="22">
        <v>0.62</v>
      </c>
      <c r="AA173" s="22">
        <v>0.46</v>
      </c>
      <c r="AB173" s="22">
        <v>0.35</v>
      </c>
      <c r="AC173" s="22">
        <v>0.42</v>
      </c>
      <c r="AD173" s="22">
        <v>0.335</v>
      </c>
      <c r="AE173" s="22">
        <v>0.338</v>
      </c>
      <c r="AF173" s="22">
        <v>0.237</v>
      </c>
      <c r="AH173" s="20">
        <f t="shared" si="273"/>
        <v>6.606606606606606</v>
      </c>
      <c r="AI173" s="20">
        <f t="shared" si="274"/>
        <v>6.485084306095979</v>
      </c>
      <c r="AJ173" s="20">
        <f t="shared" si="274"/>
        <v>5.8051689860834985</v>
      </c>
      <c r="AK173" s="20">
        <f t="shared" si="270"/>
        <v>6.829992576095026</v>
      </c>
      <c r="AL173" s="20">
        <f t="shared" si="275"/>
        <v>4.930156121610517</v>
      </c>
      <c r="AM173" s="20">
        <f t="shared" si="276"/>
        <v>4.165012133245091</v>
      </c>
      <c r="AN173" s="20">
        <f t="shared" si="306"/>
        <v>6.478102189781022</v>
      </c>
      <c r="AO173" s="20">
        <f t="shared" si="276"/>
        <v>5.968331303288672</v>
      </c>
      <c r="AP173" s="20">
        <f t="shared" si="277"/>
        <v>7.001693958215697</v>
      </c>
      <c r="AQ173" s="20">
        <f t="shared" si="278"/>
        <v>6.106870229007634</v>
      </c>
      <c r="AR173" s="20">
        <f t="shared" si="279"/>
        <v>3.367813326918451</v>
      </c>
      <c r="AS173" s="20">
        <f t="shared" si="280"/>
        <v>5.542725173210162</v>
      </c>
      <c r="AT173" s="20">
        <f t="shared" si="281"/>
        <v>6.423777564717162</v>
      </c>
      <c r="AU173" s="20">
        <f t="shared" si="282"/>
        <v>3.395278754394777</v>
      </c>
      <c r="AV173" s="20">
        <f t="shared" si="283"/>
        <v>5.343855693348366</v>
      </c>
      <c r="AX173" s="20">
        <v>6.5</v>
      </c>
      <c r="AY173" s="20">
        <v>5.95</v>
      </c>
      <c r="AZ173" s="20">
        <v>8.16</v>
      </c>
      <c r="BA173" s="20">
        <v>4.46</v>
      </c>
      <c r="BB173" s="20">
        <v>5</v>
      </c>
      <c r="BC173" s="20">
        <v>9.62</v>
      </c>
      <c r="BD173" s="20">
        <v>6</v>
      </c>
      <c r="BE173" s="20">
        <v>5.92</v>
      </c>
      <c r="BF173" s="20">
        <v>5.56</v>
      </c>
      <c r="BG173" s="20">
        <v>4.52</v>
      </c>
      <c r="BH173" s="20">
        <v>7.2</v>
      </c>
      <c r="BI173" s="20">
        <v>5.36</v>
      </c>
      <c r="BJ173" s="20">
        <v>5.67</v>
      </c>
      <c r="BK173" s="20">
        <v>9.13</v>
      </c>
      <c r="BL173" s="20">
        <v>6.72</v>
      </c>
      <c r="BO173" s="20">
        <f t="shared" si="284"/>
        <v>7.036036036036035</v>
      </c>
      <c r="BP173" s="20">
        <f t="shared" si="285"/>
        <v>6.8709468223086905</v>
      </c>
      <c r="BQ173" s="20">
        <f t="shared" si="285"/>
        <v>6.278870775347912</v>
      </c>
      <c r="BR173" s="20">
        <f t="shared" si="271"/>
        <v>7.134610244988863</v>
      </c>
      <c r="BS173" s="20">
        <f t="shared" si="286"/>
        <v>5.1766639276910436</v>
      </c>
      <c r="BT173" s="20">
        <f t="shared" si="287"/>
        <v>4.56568630046327</v>
      </c>
      <c r="BU173" s="20">
        <f t="shared" si="307"/>
        <v>6.866788321167883</v>
      </c>
      <c r="BV173" s="20">
        <f t="shared" si="287"/>
        <v>6.32165651644336</v>
      </c>
      <c r="BW173" s="20">
        <f t="shared" si="288"/>
        <v>7.390988142292491</v>
      </c>
      <c r="BX173" s="20">
        <f t="shared" si="289"/>
        <v>6.382900763358778</v>
      </c>
      <c r="BY173" s="20">
        <f t="shared" si="290"/>
        <v>3.6102958864565795</v>
      </c>
      <c r="BZ173" s="20">
        <f t="shared" si="291"/>
        <v>5.839815242494227</v>
      </c>
      <c r="CA173" s="20">
        <f t="shared" si="292"/>
        <v>6.788005752636625</v>
      </c>
      <c r="CB173" s="20">
        <f t="shared" si="293"/>
        <v>3.70526770467102</v>
      </c>
      <c r="CC173" s="20">
        <f t="shared" si="294"/>
        <v>5.702962795941375</v>
      </c>
      <c r="CE173" s="20">
        <f t="shared" si="295"/>
        <v>13.536036036036034</v>
      </c>
      <c r="CF173" s="20">
        <f t="shared" si="296"/>
        <v>12.820946822308692</v>
      </c>
      <c r="CG173" s="20">
        <f t="shared" si="296"/>
        <v>14.438870775347912</v>
      </c>
      <c r="CH173" s="20">
        <f t="shared" si="272"/>
        <v>11.594610244988864</v>
      </c>
      <c r="CI173" s="20">
        <f t="shared" si="297"/>
        <v>10.176663927691044</v>
      </c>
      <c r="CJ173" s="20">
        <f t="shared" si="298"/>
        <v>14.185686300463269</v>
      </c>
      <c r="CK173" s="20">
        <f t="shared" si="308"/>
        <v>12.866788321167883</v>
      </c>
      <c r="CL173" s="20">
        <f t="shared" si="298"/>
        <v>12.24165651644336</v>
      </c>
      <c r="CM173" s="20">
        <f t="shared" si="299"/>
        <v>12.950988142292491</v>
      </c>
      <c r="CN173" s="20">
        <f t="shared" si="300"/>
        <v>10.902900763358778</v>
      </c>
      <c r="CO173" s="20">
        <f t="shared" si="301"/>
        <v>10.81029588645658</v>
      </c>
      <c r="CP173" s="20">
        <f t="shared" si="302"/>
        <v>11.199815242494228</v>
      </c>
      <c r="CQ173" s="20">
        <f t="shared" si="303"/>
        <v>12.458005752636625</v>
      </c>
      <c r="CR173" s="20">
        <f t="shared" si="304"/>
        <v>12.83526770467102</v>
      </c>
      <c r="CS173" s="20">
        <f t="shared" si="305"/>
        <v>12.422962795941375</v>
      </c>
      <c r="CU173" s="20">
        <f t="shared" si="262"/>
        <v>27.81866666666667</v>
      </c>
      <c r="CV173" s="20">
        <f t="shared" si="263"/>
        <v>0.37433333333333335</v>
      </c>
      <c r="CW173" s="20">
        <f t="shared" si="264"/>
        <v>5.63003126150791</v>
      </c>
      <c r="CX173" s="20">
        <f t="shared" si="265"/>
        <v>6.384666666666666</v>
      </c>
      <c r="CY173" s="20">
        <f t="shared" si="266"/>
        <v>5.978099682153211</v>
      </c>
      <c r="CZ173" s="20">
        <f t="shared" si="267"/>
        <v>12.362766348819878</v>
      </c>
      <c r="DA173" s="43">
        <f t="shared" si="268"/>
        <v>8.652766348819878</v>
      </c>
      <c r="DB173" s="20">
        <v>3.71</v>
      </c>
      <c r="DC173" s="43">
        <f t="shared" si="269"/>
        <v>4.14</v>
      </c>
      <c r="DD173" s="32">
        <v>7.85</v>
      </c>
    </row>
    <row r="174" spans="1:108" ht="12.75">
      <c r="A174" s="52">
        <v>39873</v>
      </c>
      <c r="B174" s="20">
        <v>26.69</v>
      </c>
      <c r="C174" s="20">
        <v>24.69</v>
      </c>
      <c r="D174" s="20">
        <v>30.99</v>
      </c>
      <c r="E174" s="20">
        <v>14.32</v>
      </c>
      <c r="F174" s="20">
        <v>23.36</v>
      </c>
      <c r="G174" s="20">
        <v>50.73</v>
      </c>
      <c r="H174" s="20">
        <v>23.82</v>
      </c>
      <c r="I174" s="20">
        <v>17.59</v>
      </c>
      <c r="J174" s="20">
        <v>36.26</v>
      </c>
      <c r="K174" s="20">
        <v>30.89</v>
      </c>
      <c r="L174" s="20">
        <v>46.24</v>
      </c>
      <c r="M174" s="20">
        <v>30.62</v>
      </c>
      <c r="N174" s="20">
        <v>21.09</v>
      </c>
      <c r="O174" s="20">
        <v>41.17</v>
      </c>
      <c r="P174" s="20">
        <v>18.63</v>
      </c>
      <c r="R174" s="22">
        <v>0.44</v>
      </c>
      <c r="S174" s="22">
        <v>0.375</v>
      </c>
      <c r="T174" s="22">
        <v>0.438</v>
      </c>
      <c r="U174" s="22">
        <v>0.23</v>
      </c>
      <c r="V174" s="22">
        <v>0.3</v>
      </c>
      <c r="W174" s="22">
        <v>0.472</v>
      </c>
      <c r="X174" s="22">
        <v>0.355</v>
      </c>
      <c r="Y174" s="22">
        <v>0.245</v>
      </c>
      <c r="Z174" s="22">
        <v>0.62</v>
      </c>
      <c r="AA174" s="22">
        <v>0.47</v>
      </c>
      <c r="AB174" s="22">
        <v>0.39</v>
      </c>
      <c r="AC174" s="22">
        <v>0.42</v>
      </c>
      <c r="AD174" s="22">
        <v>0.335</v>
      </c>
      <c r="AE174" s="22">
        <v>0.338</v>
      </c>
      <c r="AF174" s="22">
        <v>0.237</v>
      </c>
      <c r="AH174" s="20">
        <f t="shared" si="273"/>
        <v>6.594230048707381</v>
      </c>
      <c r="AI174" s="20">
        <f t="shared" si="274"/>
        <v>6.075334143377885</v>
      </c>
      <c r="AJ174" s="20">
        <f t="shared" si="274"/>
        <v>5.653436592449177</v>
      </c>
      <c r="AK174" s="20">
        <f t="shared" si="270"/>
        <v>6.424581005586592</v>
      </c>
      <c r="AL174" s="20">
        <f t="shared" si="275"/>
        <v>5.136986301369864</v>
      </c>
      <c r="AM174" s="20">
        <f t="shared" si="276"/>
        <v>3.7216637098363887</v>
      </c>
      <c r="AN174" s="20">
        <f t="shared" si="306"/>
        <v>5.961376994122586</v>
      </c>
      <c r="AO174" s="20">
        <f t="shared" si="276"/>
        <v>5.57134735645253</v>
      </c>
      <c r="AP174" s="20">
        <f t="shared" si="277"/>
        <v>6.8394925537782685</v>
      </c>
      <c r="AQ174" s="20">
        <f t="shared" si="278"/>
        <v>6.086112010359339</v>
      </c>
      <c r="AR174" s="20">
        <f t="shared" si="279"/>
        <v>3.3737024221453287</v>
      </c>
      <c r="AS174" s="20">
        <f t="shared" si="280"/>
        <v>5.486610058785107</v>
      </c>
      <c r="AT174" s="20">
        <f t="shared" si="281"/>
        <v>6.353722143195827</v>
      </c>
      <c r="AU174" s="20">
        <f t="shared" si="282"/>
        <v>3.2839446198688367</v>
      </c>
      <c r="AV174" s="20">
        <f t="shared" si="283"/>
        <v>5.088566827697263</v>
      </c>
      <c r="AX174" s="20">
        <v>6.5</v>
      </c>
      <c r="AY174" s="20">
        <v>5.95</v>
      </c>
      <c r="AZ174" s="20">
        <v>7.76</v>
      </c>
      <c r="BA174" s="20">
        <v>4.45</v>
      </c>
      <c r="BB174" s="20">
        <v>5</v>
      </c>
      <c r="BC174" s="20">
        <v>9.62</v>
      </c>
      <c r="BD174" s="20">
        <v>6</v>
      </c>
      <c r="BE174" s="20">
        <v>6.03</v>
      </c>
      <c r="BF174" s="20">
        <v>5.54</v>
      </c>
      <c r="BG174" s="20">
        <v>4.56</v>
      </c>
      <c r="BH174" s="20">
        <v>7.59</v>
      </c>
      <c r="BI174" s="20">
        <v>5.36</v>
      </c>
      <c r="BJ174" s="20">
        <v>7.2</v>
      </c>
      <c r="BK174" s="20">
        <v>9.13</v>
      </c>
      <c r="BL174" s="20">
        <v>6.72</v>
      </c>
      <c r="BO174" s="20">
        <f t="shared" si="284"/>
        <v>7.02285500187336</v>
      </c>
      <c r="BP174" s="20">
        <f t="shared" si="285"/>
        <v>6.4368165249088705</v>
      </c>
      <c r="BQ174" s="20">
        <f t="shared" si="285"/>
        <v>6.0921432720232325</v>
      </c>
      <c r="BR174" s="20">
        <f t="shared" si="271"/>
        <v>6.710474860335196</v>
      </c>
      <c r="BS174" s="20">
        <f t="shared" si="286"/>
        <v>5.393835616438357</v>
      </c>
      <c r="BT174" s="20">
        <f t="shared" si="287"/>
        <v>4.07968775872265</v>
      </c>
      <c r="BU174" s="20">
        <f t="shared" si="307"/>
        <v>6.319059613769941</v>
      </c>
      <c r="BV174" s="20">
        <f t="shared" si="287"/>
        <v>5.907299602046618</v>
      </c>
      <c r="BW174" s="20">
        <f t="shared" si="288"/>
        <v>7.218400441257584</v>
      </c>
      <c r="BX174" s="20">
        <f t="shared" si="289"/>
        <v>6.3636387180317255</v>
      </c>
      <c r="BY174" s="20">
        <f t="shared" si="290"/>
        <v>3.6297664359861592</v>
      </c>
      <c r="BZ174" s="20">
        <f t="shared" si="291"/>
        <v>5.7806923579359895</v>
      </c>
      <c r="CA174" s="20">
        <f t="shared" si="292"/>
        <v>6.811190137505927</v>
      </c>
      <c r="CB174" s="20">
        <f t="shared" si="293"/>
        <v>3.5837687636628615</v>
      </c>
      <c r="CC174" s="20">
        <f t="shared" si="294"/>
        <v>5.430518518518519</v>
      </c>
      <c r="CE174" s="20">
        <f t="shared" si="295"/>
        <v>13.52285500187336</v>
      </c>
      <c r="CF174" s="20">
        <f t="shared" si="296"/>
        <v>12.38681652490887</v>
      </c>
      <c r="CG174" s="20">
        <f t="shared" si="296"/>
        <v>13.852143272023232</v>
      </c>
      <c r="CH174" s="20">
        <f t="shared" si="272"/>
        <v>11.160474860335196</v>
      </c>
      <c r="CI174" s="20">
        <f t="shared" si="297"/>
        <v>10.393835616438357</v>
      </c>
      <c r="CJ174" s="20">
        <f t="shared" si="298"/>
        <v>13.69968775872265</v>
      </c>
      <c r="CK174" s="20">
        <f t="shared" si="308"/>
        <v>12.31905961376994</v>
      </c>
      <c r="CL174" s="20">
        <f t="shared" si="298"/>
        <v>11.937299602046618</v>
      </c>
      <c r="CM174" s="20">
        <f t="shared" si="299"/>
        <v>12.758400441257585</v>
      </c>
      <c r="CN174" s="20">
        <f t="shared" si="300"/>
        <v>10.923638718031725</v>
      </c>
      <c r="CO174" s="20">
        <f t="shared" si="301"/>
        <v>11.219766435986159</v>
      </c>
      <c r="CP174" s="20">
        <f t="shared" si="302"/>
        <v>11.14069235793599</v>
      </c>
      <c r="CQ174" s="20">
        <f t="shared" si="303"/>
        <v>14.011190137505928</v>
      </c>
      <c r="CR174" s="20">
        <f t="shared" si="304"/>
        <v>12.713768763662863</v>
      </c>
      <c r="CS174" s="20">
        <f t="shared" si="305"/>
        <v>12.150518518518519</v>
      </c>
      <c r="CU174" s="20">
        <f t="shared" si="262"/>
        <v>29.139333333333333</v>
      </c>
      <c r="CV174" s="20">
        <f t="shared" si="263"/>
        <v>0.37766666666666665</v>
      </c>
      <c r="CW174" s="20">
        <f t="shared" si="264"/>
        <v>5.443407119182158</v>
      </c>
      <c r="CX174" s="20">
        <f t="shared" si="265"/>
        <v>6.494</v>
      </c>
      <c r="CY174" s="20">
        <f t="shared" si="266"/>
        <v>5.7853431748678</v>
      </c>
      <c r="CZ174" s="20">
        <f t="shared" si="267"/>
        <v>12.279343174867801</v>
      </c>
      <c r="DA174" s="43">
        <f t="shared" si="268"/>
        <v>8.7193431748678</v>
      </c>
      <c r="DB174" s="20">
        <v>3.56</v>
      </c>
      <c r="DC174" s="43">
        <f t="shared" si="269"/>
        <v>4.479999999999999</v>
      </c>
      <c r="DD174" s="32">
        <v>8.04</v>
      </c>
    </row>
    <row r="175" spans="1:108" ht="12.75">
      <c r="A175" s="52">
        <v>39904</v>
      </c>
      <c r="B175" s="20">
        <v>26.04</v>
      </c>
      <c r="C175" s="20">
        <v>22.36</v>
      </c>
      <c r="D175" s="20">
        <v>30.16</v>
      </c>
      <c r="E175" s="20">
        <v>13.81</v>
      </c>
      <c r="F175" s="20">
        <v>23.97</v>
      </c>
      <c r="G175" s="20">
        <v>53.79</v>
      </c>
      <c r="H175" s="20">
        <v>25.71</v>
      </c>
      <c r="I175" s="20">
        <v>18.27</v>
      </c>
      <c r="J175" s="20">
        <v>34.12</v>
      </c>
      <c r="K175" s="20">
        <v>30.22</v>
      </c>
      <c r="L175" s="20">
        <v>46.02</v>
      </c>
      <c r="M175" s="20">
        <v>28.88</v>
      </c>
      <c r="N175" s="20">
        <v>22.17</v>
      </c>
      <c r="O175" s="20">
        <v>39.96</v>
      </c>
      <c r="P175" s="20">
        <v>18.44</v>
      </c>
      <c r="R175" s="22">
        <v>0.44</v>
      </c>
      <c r="S175" s="22">
        <v>0.375</v>
      </c>
      <c r="T175" s="22">
        <v>0.438</v>
      </c>
      <c r="U175" s="22">
        <v>0.23</v>
      </c>
      <c r="V175" s="22">
        <v>0.3</v>
      </c>
      <c r="W175" s="22">
        <v>0.472</v>
      </c>
      <c r="X175" s="22">
        <v>0.355</v>
      </c>
      <c r="Y175" s="22">
        <v>0.245</v>
      </c>
      <c r="Z175" s="22">
        <v>0.62</v>
      </c>
      <c r="AA175" s="22">
        <v>0.47</v>
      </c>
      <c r="AB175" s="22">
        <v>0.39</v>
      </c>
      <c r="AC175" s="22">
        <v>0.438</v>
      </c>
      <c r="AD175" s="22">
        <v>0.335</v>
      </c>
      <c r="AE175" s="22">
        <v>0.338</v>
      </c>
      <c r="AF175" s="22">
        <v>0.237</v>
      </c>
      <c r="AH175" s="20">
        <f t="shared" si="273"/>
        <v>6.7588325652841785</v>
      </c>
      <c r="AI175" s="20">
        <f t="shared" si="274"/>
        <v>6.708407871198569</v>
      </c>
      <c r="AJ175" s="20">
        <f t="shared" si="274"/>
        <v>5.8090185676392565</v>
      </c>
      <c r="AK175" s="20">
        <f t="shared" si="270"/>
        <v>6.661839246922519</v>
      </c>
      <c r="AL175" s="20">
        <f t="shared" si="275"/>
        <v>5.006257822277847</v>
      </c>
      <c r="AM175" s="20">
        <f t="shared" si="276"/>
        <v>3.509946086633203</v>
      </c>
      <c r="AN175" s="20">
        <f t="shared" si="306"/>
        <v>5.5231427460132245</v>
      </c>
      <c r="AO175" s="20">
        <f t="shared" si="276"/>
        <v>5.363984674329502</v>
      </c>
      <c r="AP175" s="20">
        <f t="shared" si="277"/>
        <v>7.268464243845252</v>
      </c>
      <c r="AQ175" s="20">
        <f t="shared" si="278"/>
        <v>6.2210456651224355</v>
      </c>
      <c r="AR175" s="20">
        <f t="shared" si="279"/>
        <v>3.389830508474576</v>
      </c>
      <c r="AS175" s="20">
        <f t="shared" si="280"/>
        <v>6.066481994459834</v>
      </c>
      <c r="AT175" s="20">
        <f t="shared" si="281"/>
        <v>6.044203879115922</v>
      </c>
      <c r="AU175" s="20">
        <f t="shared" si="282"/>
        <v>3.383383383383384</v>
      </c>
      <c r="AV175" s="20">
        <f t="shared" si="283"/>
        <v>5.140997830802602</v>
      </c>
      <c r="AX175" s="20">
        <v>6</v>
      </c>
      <c r="AY175" s="20">
        <v>6</v>
      </c>
      <c r="AZ175" s="20">
        <v>6.56</v>
      </c>
      <c r="BA175" s="20">
        <v>4.38</v>
      </c>
      <c r="BB175" s="20">
        <v>5</v>
      </c>
      <c r="BC175" s="20">
        <v>9.73</v>
      </c>
      <c r="BD175" s="20">
        <v>6</v>
      </c>
      <c r="BE175" s="20">
        <v>6.05</v>
      </c>
      <c r="BF175" s="20">
        <v>5.54</v>
      </c>
      <c r="BG175" s="20">
        <v>5.23</v>
      </c>
      <c r="BH175" s="20">
        <v>7.8</v>
      </c>
      <c r="BI175" s="20">
        <v>5.36</v>
      </c>
      <c r="BJ175" s="20">
        <v>5.67</v>
      </c>
      <c r="BK175" s="20">
        <v>9.18</v>
      </c>
      <c r="BL175" s="20">
        <v>6.72</v>
      </c>
      <c r="BO175" s="20">
        <f t="shared" si="284"/>
        <v>7.164362519201229</v>
      </c>
      <c r="BP175" s="20">
        <f t="shared" si="285"/>
        <v>7.110912343470483</v>
      </c>
      <c r="BQ175" s="20">
        <f t="shared" si="285"/>
        <v>6.190090185676391</v>
      </c>
      <c r="BR175" s="20">
        <f t="shared" si="271"/>
        <v>6.953627805937726</v>
      </c>
      <c r="BS175" s="20">
        <f t="shared" si="286"/>
        <v>5.25657071339174</v>
      </c>
      <c r="BT175" s="20">
        <f t="shared" si="287"/>
        <v>3.8514638408626136</v>
      </c>
      <c r="BU175" s="20">
        <f t="shared" si="307"/>
        <v>5.854531310774019</v>
      </c>
      <c r="BV175" s="20">
        <f t="shared" si="287"/>
        <v>5.688505747126436</v>
      </c>
      <c r="BW175" s="20">
        <f t="shared" si="288"/>
        <v>7.671137162954278</v>
      </c>
      <c r="BX175" s="20">
        <f t="shared" si="289"/>
        <v>6.546406353408339</v>
      </c>
      <c r="BY175" s="20">
        <f t="shared" si="290"/>
        <v>3.6542372881355933</v>
      </c>
      <c r="BZ175" s="20">
        <f t="shared" si="291"/>
        <v>6.391645429362882</v>
      </c>
      <c r="CA175" s="20">
        <f t="shared" si="292"/>
        <v>6.386910239061795</v>
      </c>
      <c r="CB175" s="20">
        <f t="shared" si="293"/>
        <v>3.693977977977979</v>
      </c>
      <c r="CC175" s="20">
        <f t="shared" si="294"/>
        <v>5.486472885032537</v>
      </c>
      <c r="CE175" s="20">
        <f t="shared" si="295"/>
        <v>13.16436251920123</v>
      </c>
      <c r="CF175" s="20">
        <f t="shared" si="296"/>
        <v>13.110912343470483</v>
      </c>
      <c r="CG175" s="20">
        <f t="shared" si="296"/>
        <v>12.750090185676392</v>
      </c>
      <c r="CH175" s="20">
        <f t="shared" si="272"/>
        <v>11.333627805937727</v>
      </c>
      <c r="CI175" s="20">
        <f t="shared" si="297"/>
        <v>10.25657071339174</v>
      </c>
      <c r="CJ175" s="20">
        <f t="shared" si="298"/>
        <v>13.581463840862614</v>
      </c>
      <c r="CK175" s="20">
        <f t="shared" si="308"/>
        <v>11.854531310774018</v>
      </c>
      <c r="CL175" s="20">
        <f t="shared" si="298"/>
        <v>11.738505747126435</v>
      </c>
      <c r="CM175" s="20">
        <f t="shared" si="299"/>
        <v>13.211137162954278</v>
      </c>
      <c r="CN175" s="20">
        <f t="shared" si="300"/>
        <v>11.77640635340834</v>
      </c>
      <c r="CO175" s="20">
        <f t="shared" si="301"/>
        <v>11.454237288135593</v>
      </c>
      <c r="CP175" s="20">
        <f t="shared" si="302"/>
        <v>11.751645429362881</v>
      </c>
      <c r="CQ175" s="20">
        <f t="shared" si="303"/>
        <v>12.056910239061795</v>
      </c>
      <c r="CR175" s="20">
        <f t="shared" si="304"/>
        <v>12.87397797797798</v>
      </c>
      <c r="CS175" s="20">
        <f t="shared" si="305"/>
        <v>12.206472885032536</v>
      </c>
      <c r="CU175" s="20">
        <f t="shared" si="262"/>
        <v>28.928</v>
      </c>
      <c r="CV175" s="20">
        <f t="shared" si="263"/>
        <v>0.37886666666666663</v>
      </c>
      <c r="CW175" s="20">
        <f t="shared" si="264"/>
        <v>5.5237224723668215</v>
      </c>
      <c r="CX175" s="20">
        <f t="shared" si="265"/>
        <v>6.348</v>
      </c>
      <c r="CY175" s="20">
        <f t="shared" si="266"/>
        <v>5.860056786824937</v>
      </c>
      <c r="CZ175" s="20">
        <f t="shared" si="267"/>
        <v>12.208056786824935</v>
      </c>
      <c r="DA175" s="43">
        <f t="shared" si="268"/>
        <v>8.158056786824936</v>
      </c>
      <c r="DB175" s="20">
        <v>4.05</v>
      </c>
      <c r="DC175" s="43">
        <f t="shared" si="269"/>
        <v>3.8600000000000003</v>
      </c>
      <c r="DD175" s="32">
        <v>7.91</v>
      </c>
    </row>
    <row r="176" spans="1:108" ht="12.75">
      <c r="A176" s="52">
        <v>39934</v>
      </c>
      <c r="B176" s="20">
        <v>26.42</v>
      </c>
      <c r="C176" s="20">
        <v>23.73</v>
      </c>
      <c r="D176" s="20">
        <v>31.79</v>
      </c>
      <c r="E176" s="20">
        <v>14.15</v>
      </c>
      <c r="F176" s="20">
        <v>23.27</v>
      </c>
      <c r="G176" s="20">
        <v>56.53</v>
      </c>
      <c r="H176" s="20">
        <v>25.82</v>
      </c>
      <c r="I176" s="20">
        <v>17.99</v>
      </c>
      <c r="J176" s="20">
        <v>35.51</v>
      </c>
      <c r="K176" s="20">
        <v>30.02</v>
      </c>
      <c r="L176" s="20">
        <v>45.68</v>
      </c>
      <c r="M176" s="20">
        <v>28.41</v>
      </c>
      <c r="N176" s="20">
        <v>22.75</v>
      </c>
      <c r="O176" s="20">
        <v>39.46</v>
      </c>
      <c r="P176" s="20">
        <v>17.15</v>
      </c>
      <c r="R176" s="22">
        <v>0.44</v>
      </c>
      <c r="S176" s="22">
        <v>0.375</v>
      </c>
      <c r="T176" s="22">
        <v>0.438</v>
      </c>
      <c r="U176" s="22">
        <v>0.23</v>
      </c>
      <c r="V176" s="22">
        <v>0.3</v>
      </c>
      <c r="W176" s="22">
        <v>0.472</v>
      </c>
      <c r="X176" s="22">
        <v>0.355</v>
      </c>
      <c r="Y176" s="22">
        <v>0.245</v>
      </c>
      <c r="Z176" s="22">
        <v>0.62</v>
      </c>
      <c r="AA176" s="22">
        <v>0.47</v>
      </c>
      <c r="AB176" s="22">
        <v>0.39</v>
      </c>
      <c r="AC176" s="22">
        <v>0.438</v>
      </c>
      <c r="AD176" s="22">
        <v>0.335</v>
      </c>
      <c r="AE176" s="22">
        <v>0.338</v>
      </c>
      <c r="AF176" s="22">
        <v>0.237</v>
      </c>
      <c r="AH176" s="20">
        <f t="shared" si="273"/>
        <v>6.661619984859954</v>
      </c>
      <c r="AI176" s="20">
        <f t="shared" si="274"/>
        <v>6.321112515802781</v>
      </c>
      <c r="AJ176" s="20">
        <f t="shared" si="274"/>
        <v>5.511167033658383</v>
      </c>
      <c r="AK176" s="20">
        <f t="shared" si="270"/>
        <v>6.501766784452297</v>
      </c>
      <c r="AL176" s="20">
        <f t="shared" si="275"/>
        <v>5.156854318865492</v>
      </c>
      <c r="AM176" s="20">
        <f t="shared" si="276"/>
        <v>3.339819564832832</v>
      </c>
      <c r="AN176" s="20">
        <f t="shared" si="306"/>
        <v>5.499612703330751</v>
      </c>
      <c r="AO176" s="20">
        <f t="shared" si="276"/>
        <v>5.447470817120623</v>
      </c>
      <c r="AP176" s="20">
        <f t="shared" si="277"/>
        <v>6.983948183610251</v>
      </c>
      <c r="AQ176" s="20">
        <f t="shared" si="278"/>
        <v>6.262491672218521</v>
      </c>
      <c r="AR176" s="20">
        <f t="shared" si="279"/>
        <v>3.415061295971979</v>
      </c>
      <c r="AS176" s="20">
        <f t="shared" si="280"/>
        <v>6.166842661034846</v>
      </c>
      <c r="AT176" s="20">
        <f t="shared" si="281"/>
        <v>5.8901098901098905</v>
      </c>
      <c r="AU176" s="20">
        <f t="shared" si="282"/>
        <v>3.4262544348707555</v>
      </c>
      <c r="AV176" s="20">
        <f t="shared" si="283"/>
        <v>5.5276967930029155</v>
      </c>
      <c r="AX176" s="20">
        <v>6</v>
      </c>
      <c r="AY176" s="20">
        <v>5.95</v>
      </c>
      <c r="AZ176" s="20">
        <v>7.2</v>
      </c>
      <c r="BA176" s="20">
        <v>4.46</v>
      </c>
      <c r="BB176" s="20">
        <v>5</v>
      </c>
      <c r="BC176" s="20">
        <v>10.36</v>
      </c>
      <c r="BD176" s="20">
        <v>6</v>
      </c>
      <c r="BE176" s="20">
        <v>7.14</v>
      </c>
      <c r="BF176" s="20">
        <v>5.54</v>
      </c>
      <c r="BG176" s="20">
        <v>5.23</v>
      </c>
      <c r="BH176" s="20">
        <v>7.8</v>
      </c>
      <c r="BI176" s="20">
        <v>5.45</v>
      </c>
      <c r="BJ176" s="20">
        <v>7.23</v>
      </c>
      <c r="BK176" s="20">
        <v>8.93</v>
      </c>
      <c r="BL176" s="20">
        <v>6.4</v>
      </c>
      <c r="BO176" s="20">
        <f t="shared" si="284"/>
        <v>7.061317183951552</v>
      </c>
      <c r="BP176" s="20">
        <f t="shared" si="285"/>
        <v>6.697218710493047</v>
      </c>
      <c r="BQ176" s="20">
        <f t="shared" si="285"/>
        <v>5.907971060081787</v>
      </c>
      <c r="BR176" s="20">
        <f t="shared" si="271"/>
        <v>6.791745583038869</v>
      </c>
      <c r="BS176" s="20">
        <f t="shared" si="286"/>
        <v>5.414697034808767</v>
      </c>
      <c r="BT176" s="20">
        <f t="shared" si="287"/>
        <v>3.6858248717495132</v>
      </c>
      <c r="BU176" s="20">
        <f t="shared" si="307"/>
        <v>5.829589465530597</v>
      </c>
      <c r="BV176" s="20">
        <f t="shared" si="287"/>
        <v>5.836420233463035</v>
      </c>
      <c r="BW176" s="20">
        <f t="shared" si="288"/>
        <v>7.370858912982259</v>
      </c>
      <c r="BX176" s="20">
        <f t="shared" si="289"/>
        <v>6.590019986675549</v>
      </c>
      <c r="BY176" s="20">
        <f t="shared" si="290"/>
        <v>3.6814360770577936</v>
      </c>
      <c r="BZ176" s="20">
        <f t="shared" si="291"/>
        <v>6.502935586061246</v>
      </c>
      <c r="CA176" s="20">
        <f t="shared" si="292"/>
        <v>6.315964835164836</v>
      </c>
      <c r="CB176" s="20">
        <f t="shared" si="293"/>
        <v>3.7322189559047136</v>
      </c>
      <c r="CC176" s="20">
        <f t="shared" si="294"/>
        <v>5.881469387755103</v>
      </c>
      <c r="CE176" s="20">
        <f t="shared" si="295"/>
        <v>13.061317183951552</v>
      </c>
      <c r="CF176" s="20">
        <f t="shared" si="296"/>
        <v>12.647218710493046</v>
      </c>
      <c r="CG176" s="20">
        <f t="shared" si="296"/>
        <v>13.107971060081788</v>
      </c>
      <c r="CH176" s="20">
        <f t="shared" si="272"/>
        <v>11.251745583038868</v>
      </c>
      <c r="CI176" s="20">
        <f t="shared" si="297"/>
        <v>10.414697034808768</v>
      </c>
      <c r="CJ176" s="20">
        <f t="shared" si="298"/>
        <v>14.045824871749513</v>
      </c>
      <c r="CK176" s="20">
        <f t="shared" si="308"/>
        <v>11.829589465530596</v>
      </c>
      <c r="CL176" s="20">
        <f t="shared" si="298"/>
        <v>12.976420233463035</v>
      </c>
      <c r="CM176" s="20">
        <f t="shared" si="299"/>
        <v>12.91085891298226</v>
      </c>
      <c r="CN176" s="20">
        <f t="shared" si="300"/>
        <v>11.82001998667555</v>
      </c>
      <c r="CO176" s="20">
        <f t="shared" si="301"/>
        <v>11.481436077057793</v>
      </c>
      <c r="CP176" s="20">
        <f t="shared" si="302"/>
        <v>11.952935586061246</v>
      </c>
      <c r="CQ176" s="20">
        <f t="shared" si="303"/>
        <v>13.545964835164837</v>
      </c>
      <c r="CR176" s="20">
        <f t="shared" si="304"/>
        <v>12.662218955904713</v>
      </c>
      <c r="CS176" s="20">
        <f t="shared" si="305"/>
        <v>12.281469387755102</v>
      </c>
      <c r="CU176" s="20">
        <f t="shared" si="262"/>
        <v>29.24533333333333</v>
      </c>
      <c r="CV176" s="20">
        <f t="shared" si="263"/>
        <v>0.37886666666666663</v>
      </c>
      <c r="CW176" s="20">
        <f t="shared" si="264"/>
        <v>5.474121910249485</v>
      </c>
      <c r="CX176" s="20">
        <f t="shared" si="265"/>
        <v>6.5793333333333335</v>
      </c>
      <c r="CY176" s="20">
        <f t="shared" si="266"/>
        <v>5.819979192314578</v>
      </c>
      <c r="CZ176" s="20">
        <f t="shared" si="267"/>
        <v>12.39931252564791</v>
      </c>
      <c r="DA176" s="43">
        <f t="shared" si="268"/>
        <v>8.05931252564791</v>
      </c>
      <c r="DB176" s="20">
        <v>4.34</v>
      </c>
      <c r="DC176" s="43">
        <f t="shared" si="269"/>
        <v>3.2199999999999998</v>
      </c>
      <c r="DD176" s="32">
        <v>7.56</v>
      </c>
    </row>
    <row r="177" spans="1:108" ht="12.75">
      <c r="A177" s="52">
        <v>39965</v>
      </c>
      <c r="B177" s="20">
        <v>28.75</v>
      </c>
      <c r="C177" s="20">
        <v>26.13</v>
      </c>
      <c r="D177" s="20">
        <v>33.42</v>
      </c>
      <c r="E177" s="20">
        <v>14.59</v>
      </c>
      <c r="F177" s="20">
        <v>26.14</v>
      </c>
      <c r="G177" s="20">
        <v>56.86</v>
      </c>
      <c r="H177" s="20">
        <v>28.32</v>
      </c>
      <c r="I177" s="20">
        <v>19.48</v>
      </c>
      <c r="J177" s="20">
        <v>37.83</v>
      </c>
      <c r="K177" s="20">
        <v>32.47</v>
      </c>
      <c r="L177" s="20">
        <v>49.63</v>
      </c>
      <c r="M177" s="20">
        <v>31.16</v>
      </c>
      <c r="N177" s="20">
        <v>23.43</v>
      </c>
      <c r="O177" s="20">
        <v>40.71</v>
      </c>
      <c r="P177" s="20">
        <v>18.41</v>
      </c>
      <c r="R177" s="22">
        <v>0.44</v>
      </c>
      <c r="S177" s="22">
        <v>0.375</v>
      </c>
      <c r="T177" s="22">
        <v>0.438</v>
      </c>
      <c r="U177" s="22">
        <v>0.23</v>
      </c>
      <c r="V177" s="22">
        <v>0.3</v>
      </c>
      <c r="W177" s="22">
        <v>0.472</v>
      </c>
      <c r="X177" s="22">
        <v>0.355</v>
      </c>
      <c r="Y177" s="22">
        <v>0.255</v>
      </c>
      <c r="Z177" s="22">
        <v>0.62</v>
      </c>
      <c r="AA177" s="22">
        <v>0.47</v>
      </c>
      <c r="AB177" s="22">
        <v>0.39</v>
      </c>
      <c r="AC177" s="22">
        <v>0.438</v>
      </c>
      <c r="AD177" s="22">
        <v>0.335</v>
      </c>
      <c r="AE177" s="22">
        <v>0.338</v>
      </c>
      <c r="AF177" s="22">
        <v>0.245</v>
      </c>
      <c r="AH177" s="20">
        <f t="shared" si="273"/>
        <v>6.121739130434783</v>
      </c>
      <c r="AI177" s="20">
        <f t="shared" si="274"/>
        <v>5.7405281285878305</v>
      </c>
      <c r="AJ177" s="20">
        <f t="shared" si="274"/>
        <v>5.242369838420107</v>
      </c>
      <c r="AK177" s="20">
        <f t="shared" si="270"/>
        <v>6.305688827964359</v>
      </c>
      <c r="AL177" s="20">
        <f t="shared" si="275"/>
        <v>4.590665646518745</v>
      </c>
      <c r="AM177" s="20">
        <f t="shared" si="276"/>
        <v>3.3204361589869853</v>
      </c>
      <c r="AN177" s="20">
        <f t="shared" si="306"/>
        <v>5.0141242937853105</v>
      </c>
      <c r="AO177" s="20">
        <f t="shared" si="276"/>
        <v>5.236139630390143</v>
      </c>
      <c r="AP177" s="20">
        <f t="shared" si="277"/>
        <v>6.555643669045732</v>
      </c>
      <c r="AQ177" s="20">
        <f t="shared" si="278"/>
        <v>5.789959963042809</v>
      </c>
      <c r="AR177" s="20">
        <f t="shared" si="279"/>
        <v>3.1432601249244407</v>
      </c>
      <c r="AS177" s="20">
        <f t="shared" si="280"/>
        <v>5.622593068035943</v>
      </c>
      <c r="AT177" s="20">
        <f t="shared" si="281"/>
        <v>5.719163465642339</v>
      </c>
      <c r="AU177" s="20">
        <f t="shared" si="282"/>
        <v>3.321051338737411</v>
      </c>
      <c r="AV177" s="20">
        <f t="shared" si="283"/>
        <v>5.32319391634981</v>
      </c>
      <c r="AX177" s="20">
        <v>6</v>
      </c>
      <c r="AY177" s="20">
        <v>5.95</v>
      </c>
      <c r="AZ177" s="20">
        <v>6.56</v>
      </c>
      <c r="BA177" s="20">
        <v>4</v>
      </c>
      <c r="BB177" s="20">
        <v>5</v>
      </c>
      <c r="BC177" s="20">
        <v>9.77</v>
      </c>
      <c r="BD177" s="20">
        <v>6</v>
      </c>
      <c r="BE177" s="20">
        <v>7.14</v>
      </c>
      <c r="BF177" s="20">
        <v>5.59</v>
      </c>
      <c r="BG177" s="20">
        <v>5.42</v>
      </c>
      <c r="BH177" s="20">
        <v>6.48</v>
      </c>
      <c r="BI177" s="20">
        <v>5.36</v>
      </c>
      <c r="BJ177" s="20">
        <v>6.9</v>
      </c>
      <c r="BK177" s="20">
        <v>9.04</v>
      </c>
      <c r="BL177" s="20">
        <v>6.38</v>
      </c>
      <c r="BO177" s="20">
        <f t="shared" si="284"/>
        <v>6.48904347826087</v>
      </c>
      <c r="BP177" s="20">
        <f t="shared" si="285"/>
        <v>6.082089552238807</v>
      </c>
      <c r="BQ177" s="20">
        <f t="shared" si="285"/>
        <v>5.586269299820465</v>
      </c>
      <c r="BR177" s="20">
        <f t="shared" si="271"/>
        <v>6.557916381082934</v>
      </c>
      <c r="BS177" s="20">
        <f t="shared" si="286"/>
        <v>4.8201989288446825</v>
      </c>
      <c r="BT177" s="20">
        <f t="shared" si="287"/>
        <v>3.6448427717200134</v>
      </c>
      <c r="BU177" s="20">
        <f t="shared" si="307"/>
        <v>5.314971751412429</v>
      </c>
      <c r="BV177" s="20">
        <f t="shared" si="287"/>
        <v>5.609999999999999</v>
      </c>
      <c r="BW177" s="20">
        <f t="shared" si="288"/>
        <v>6.922104150145389</v>
      </c>
      <c r="BX177" s="20">
        <f t="shared" si="289"/>
        <v>6.103775793039729</v>
      </c>
      <c r="BY177" s="20">
        <f t="shared" si="290"/>
        <v>3.3469433810195444</v>
      </c>
      <c r="BZ177" s="20">
        <f t="shared" si="291"/>
        <v>5.923964056482671</v>
      </c>
      <c r="CA177" s="20">
        <f t="shared" si="292"/>
        <v>6.11378574477166</v>
      </c>
      <c r="CB177" s="20">
        <f t="shared" si="293"/>
        <v>3.6212743797592735</v>
      </c>
      <c r="CC177" s="20">
        <f t="shared" si="294"/>
        <v>5.662813688212928</v>
      </c>
      <c r="CE177" s="20">
        <f t="shared" si="295"/>
        <v>12.48904347826087</v>
      </c>
      <c r="CF177" s="20">
        <f t="shared" si="296"/>
        <v>12.032089552238808</v>
      </c>
      <c r="CG177" s="20">
        <f t="shared" si="296"/>
        <v>12.146269299820464</v>
      </c>
      <c r="CH177" s="20">
        <f t="shared" si="272"/>
        <v>10.557916381082933</v>
      </c>
      <c r="CI177" s="20">
        <f t="shared" si="297"/>
        <v>9.820198928844682</v>
      </c>
      <c r="CJ177" s="20">
        <f t="shared" si="298"/>
        <v>13.414842771720012</v>
      </c>
      <c r="CK177" s="20">
        <f t="shared" si="308"/>
        <v>11.314971751412429</v>
      </c>
      <c r="CL177" s="20">
        <f t="shared" si="298"/>
        <v>12.75</v>
      </c>
      <c r="CM177" s="20">
        <f t="shared" si="299"/>
        <v>12.512104150145388</v>
      </c>
      <c r="CN177" s="20">
        <f t="shared" si="300"/>
        <v>11.523775793039729</v>
      </c>
      <c r="CO177" s="20">
        <f t="shared" si="301"/>
        <v>9.826943381019545</v>
      </c>
      <c r="CP177" s="20">
        <f t="shared" si="302"/>
        <v>11.28396405648267</v>
      </c>
      <c r="CQ177" s="20">
        <f t="shared" si="303"/>
        <v>13.01378574477166</v>
      </c>
      <c r="CR177" s="20">
        <f t="shared" si="304"/>
        <v>12.661274379759274</v>
      </c>
      <c r="CS177" s="20">
        <f t="shared" si="305"/>
        <v>12.042813688212927</v>
      </c>
      <c r="CU177" s="20">
        <f t="shared" si="262"/>
        <v>31.155333333333335</v>
      </c>
      <c r="CV177" s="20">
        <f t="shared" si="263"/>
        <v>0.38006666666666666</v>
      </c>
      <c r="CW177" s="20">
        <f t="shared" si="264"/>
        <v>5.1364371467244485</v>
      </c>
      <c r="CX177" s="20">
        <f t="shared" si="265"/>
        <v>6.3726666666666665</v>
      </c>
      <c r="CY177" s="20">
        <f t="shared" si="266"/>
        <v>5.453332890454093</v>
      </c>
      <c r="CZ177" s="20">
        <f t="shared" si="267"/>
        <v>11.82599955712076</v>
      </c>
      <c r="DA177" s="43">
        <f t="shared" si="268"/>
        <v>7.505999557120759</v>
      </c>
      <c r="DB177" s="20">
        <v>4.32</v>
      </c>
      <c r="DC177" s="43">
        <f t="shared" si="269"/>
        <v>2.6399999999999997</v>
      </c>
      <c r="DD177" s="31">
        <v>6.96</v>
      </c>
    </row>
    <row r="178" spans="1:108" ht="12.75">
      <c r="A178" s="52">
        <v>39995</v>
      </c>
      <c r="B178" s="20">
        <v>31.98</v>
      </c>
      <c r="C178" s="20">
        <v>26.16</v>
      </c>
      <c r="D178" s="20">
        <v>33.8</v>
      </c>
      <c r="E178" s="20">
        <v>15.48</v>
      </c>
      <c r="F178" s="20">
        <v>27.72</v>
      </c>
      <c r="G178" s="20">
        <v>56.67</v>
      </c>
      <c r="H178" s="20">
        <v>30.1</v>
      </c>
      <c r="I178" s="20">
        <v>19.03</v>
      </c>
      <c r="J178" s="20">
        <v>39.44</v>
      </c>
      <c r="K178" s="20">
        <v>35.35</v>
      </c>
      <c r="L178" s="20">
        <v>52.43</v>
      </c>
      <c r="M178" s="20">
        <v>31.4</v>
      </c>
      <c r="N178" s="20">
        <v>24.56</v>
      </c>
      <c r="O178" s="20">
        <v>42.97</v>
      </c>
      <c r="P178" s="20">
        <v>19.94</v>
      </c>
      <c r="R178" s="22">
        <v>0.44</v>
      </c>
      <c r="S178" s="22">
        <v>0.375</v>
      </c>
      <c r="T178" s="22">
        <v>0.438</v>
      </c>
      <c r="U178" s="22">
        <v>0.23</v>
      </c>
      <c r="V178" s="22">
        <v>0.3</v>
      </c>
      <c r="W178" s="22">
        <v>0.472</v>
      </c>
      <c r="X178" s="22">
        <v>0.355</v>
      </c>
      <c r="Y178" s="22">
        <v>0.255</v>
      </c>
      <c r="Z178" s="22">
        <v>0.62</v>
      </c>
      <c r="AA178" s="22">
        <v>0.47</v>
      </c>
      <c r="AB178" s="22">
        <v>0.39</v>
      </c>
      <c r="AC178" s="22">
        <v>0.438</v>
      </c>
      <c r="AD178" s="22">
        <v>0.335</v>
      </c>
      <c r="AE178" s="22">
        <v>0.338</v>
      </c>
      <c r="AF178" s="22">
        <v>0.245</v>
      </c>
      <c r="AH178" s="20">
        <f t="shared" si="273"/>
        <v>5.5034396497811136</v>
      </c>
      <c r="AI178" s="20">
        <f t="shared" si="274"/>
        <v>5.73394495412844</v>
      </c>
      <c r="AJ178" s="20">
        <f t="shared" si="274"/>
        <v>5.183431952662722</v>
      </c>
      <c r="AK178" s="20">
        <f t="shared" si="270"/>
        <v>5.943152454780361</v>
      </c>
      <c r="AL178" s="20">
        <f t="shared" si="275"/>
        <v>4.329004329004329</v>
      </c>
      <c r="AM178" s="20">
        <f t="shared" si="276"/>
        <v>3.3315687312511026</v>
      </c>
      <c r="AN178" s="20">
        <f t="shared" si="306"/>
        <v>4.717607973421926</v>
      </c>
      <c r="AO178" s="20">
        <f t="shared" si="276"/>
        <v>5.35995796111403</v>
      </c>
      <c r="AP178" s="20">
        <f t="shared" si="277"/>
        <v>6.288032454361055</v>
      </c>
      <c r="AQ178" s="20">
        <f t="shared" si="278"/>
        <v>5.318246110325318</v>
      </c>
      <c r="AR178" s="20">
        <f t="shared" si="279"/>
        <v>2.975395765782949</v>
      </c>
      <c r="AS178" s="20">
        <f t="shared" si="280"/>
        <v>5.579617834394904</v>
      </c>
      <c r="AT178" s="20">
        <f t="shared" si="281"/>
        <v>5.456026058631922</v>
      </c>
      <c r="AU178" s="20">
        <f t="shared" si="282"/>
        <v>3.146381196183384</v>
      </c>
      <c r="AV178" s="20">
        <f t="shared" si="283"/>
        <v>4.914744232698094</v>
      </c>
      <c r="AX178" s="20">
        <v>6</v>
      </c>
      <c r="AY178" s="20">
        <v>5.9</v>
      </c>
      <c r="AZ178" s="20">
        <v>6.56</v>
      </c>
      <c r="BA178" s="20">
        <v>3.92</v>
      </c>
      <c r="BB178" s="20">
        <v>5</v>
      </c>
      <c r="BC178" s="20">
        <v>9.8</v>
      </c>
      <c r="BD178" s="20">
        <v>6</v>
      </c>
      <c r="BE178" s="20">
        <v>7.14</v>
      </c>
      <c r="BF178" s="20">
        <v>5.36</v>
      </c>
      <c r="BG178" s="20">
        <v>5.42</v>
      </c>
      <c r="BH178" s="20">
        <v>6.48</v>
      </c>
      <c r="BI178" s="20">
        <v>5.3</v>
      </c>
      <c r="BJ178" s="20">
        <v>6.9</v>
      </c>
      <c r="BK178" s="20">
        <v>9.04</v>
      </c>
      <c r="BL178" s="20">
        <v>6.3</v>
      </c>
      <c r="BO178" s="20">
        <f t="shared" si="284"/>
        <v>5.833646028767981</v>
      </c>
      <c r="BP178" s="20">
        <f t="shared" si="285"/>
        <v>6.072247706422018</v>
      </c>
      <c r="BQ178" s="20">
        <f t="shared" si="285"/>
        <v>5.523465088757396</v>
      </c>
      <c r="BR178" s="20">
        <f t="shared" si="271"/>
        <v>6.176124031007751</v>
      </c>
      <c r="BS178" s="20">
        <f t="shared" si="286"/>
        <v>4.545454545454546</v>
      </c>
      <c r="BT178" s="20">
        <f t="shared" si="287"/>
        <v>3.658062466913711</v>
      </c>
      <c r="BU178" s="20">
        <f t="shared" si="307"/>
        <v>5.000664451827242</v>
      </c>
      <c r="BV178" s="20">
        <f t="shared" si="287"/>
        <v>5.742658959537571</v>
      </c>
      <c r="BW178" s="20">
        <f t="shared" si="288"/>
        <v>6.625070993914808</v>
      </c>
      <c r="BX178" s="20">
        <f t="shared" si="289"/>
        <v>5.60649504950495</v>
      </c>
      <c r="BY178" s="20">
        <f t="shared" si="290"/>
        <v>3.168201411405684</v>
      </c>
      <c r="BZ178" s="20">
        <f t="shared" si="291"/>
        <v>5.875337579617834</v>
      </c>
      <c r="CA178" s="20">
        <f t="shared" si="292"/>
        <v>5.832491856677525</v>
      </c>
      <c r="CB178" s="20">
        <f t="shared" si="293"/>
        <v>3.4308140563183622</v>
      </c>
      <c r="CC178" s="20">
        <f t="shared" si="294"/>
        <v>5.224373119358074</v>
      </c>
      <c r="CE178" s="20">
        <f t="shared" si="295"/>
        <v>11.83364602876798</v>
      </c>
      <c r="CF178" s="20">
        <f t="shared" si="296"/>
        <v>11.972247706422017</v>
      </c>
      <c r="CG178" s="20">
        <f t="shared" si="296"/>
        <v>12.083465088757396</v>
      </c>
      <c r="CH178" s="20">
        <f t="shared" si="272"/>
        <v>10.09612403100775</v>
      </c>
      <c r="CI178" s="20">
        <f t="shared" si="297"/>
        <v>9.545454545454547</v>
      </c>
      <c r="CJ178" s="20">
        <f t="shared" si="298"/>
        <v>13.458062466913711</v>
      </c>
      <c r="CK178" s="20">
        <f t="shared" si="308"/>
        <v>11.000664451827241</v>
      </c>
      <c r="CL178" s="20">
        <f t="shared" si="298"/>
        <v>12.88265895953757</v>
      </c>
      <c r="CM178" s="20">
        <f t="shared" si="299"/>
        <v>11.985070993914809</v>
      </c>
      <c r="CN178" s="20">
        <f t="shared" si="300"/>
        <v>11.02649504950495</v>
      </c>
      <c r="CO178" s="20">
        <f t="shared" si="301"/>
        <v>9.648201411405685</v>
      </c>
      <c r="CP178" s="20">
        <f t="shared" si="302"/>
        <v>11.175337579617834</v>
      </c>
      <c r="CQ178" s="20">
        <f t="shared" si="303"/>
        <v>12.732491856677525</v>
      </c>
      <c r="CR178" s="20">
        <f t="shared" si="304"/>
        <v>12.47081405631836</v>
      </c>
      <c r="CS178" s="20">
        <f t="shared" si="305"/>
        <v>11.524373119358074</v>
      </c>
      <c r="CU178" s="20">
        <f t="shared" si="262"/>
        <v>32.46866666666667</v>
      </c>
      <c r="CV178" s="20">
        <f t="shared" si="263"/>
        <v>0.38006666666666666</v>
      </c>
      <c r="CW178" s="20">
        <f t="shared" si="264"/>
        <v>4.918703443901444</v>
      </c>
      <c r="CX178" s="20">
        <f t="shared" si="265"/>
        <v>6.341333333333335</v>
      </c>
      <c r="CY178" s="20">
        <f t="shared" si="266"/>
        <v>5.221007156365698</v>
      </c>
      <c r="CZ178" s="20">
        <f t="shared" si="267"/>
        <v>11.56234048969903</v>
      </c>
      <c r="DA178" s="43">
        <f t="shared" si="268"/>
        <v>7.252340489699031</v>
      </c>
      <c r="DB178" s="20">
        <v>4.31</v>
      </c>
      <c r="DC178" s="43">
        <f t="shared" si="269"/>
        <v>2.1400000000000006</v>
      </c>
      <c r="DD178" s="31">
        <v>6.45</v>
      </c>
    </row>
    <row r="179" spans="1:108" ht="12.75">
      <c r="A179" s="52">
        <v>40026</v>
      </c>
      <c r="B179" s="20">
        <v>33.81</v>
      </c>
      <c r="C179" s="20">
        <v>26.34</v>
      </c>
      <c r="D179" s="20">
        <v>33.08</v>
      </c>
      <c r="E179" s="20">
        <v>15.49</v>
      </c>
      <c r="F179" s="20">
        <v>28.48</v>
      </c>
      <c r="G179" s="20">
        <v>56.18</v>
      </c>
      <c r="H179" s="20">
        <v>31.28</v>
      </c>
      <c r="I179" s="20">
        <v>19.52</v>
      </c>
      <c r="J179" s="20">
        <v>39.53</v>
      </c>
      <c r="K179" s="20">
        <v>34.68</v>
      </c>
      <c r="L179" s="20">
        <v>50.17</v>
      </c>
      <c r="M179" s="20">
        <v>31.2</v>
      </c>
      <c r="N179" s="20">
        <v>23.15</v>
      </c>
      <c r="O179" s="20">
        <v>45.47</v>
      </c>
      <c r="P179" s="20">
        <v>19.75</v>
      </c>
      <c r="R179" s="22">
        <v>0.44</v>
      </c>
      <c r="S179" s="22">
        <v>0.375</v>
      </c>
      <c r="T179" s="22">
        <v>0.438</v>
      </c>
      <c r="U179" s="22">
        <v>0.24</v>
      </c>
      <c r="V179" s="22">
        <v>0.3</v>
      </c>
      <c r="W179" s="22">
        <v>0.472</v>
      </c>
      <c r="X179" s="22">
        <v>0.355</v>
      </c>
      <c r="Y179" s="22">
        <v>0.255</v>
      </c>
      <c r="Z179" s="22">
        <v>0.62</v>
      </c>
      <c r="AA179" s="22">
        <v>0.47</v>
      </c>
      <c r="AB179" s="22">
        <v>0.39</v>
      </c>
      <c r="AC179" s="22">
        <v>0.438</v>
      </c>
      <c r="AD179" s="22">
        <v>0.335</v>
      </c>
      <c r="AE179" s="22">
        <v>0.338</v>
      </c>
      <c r="AF179" s="22">
        <v>0.245</v>
      </c>
      <c r="AH179" s="20">
        <f t="shared" si="273"/>
        <v>5.20556048506359</v>
      </c>
      <c r="AI179" s="20">
        <f t="shared" si="274"/>
        <v>5.694760820045558</v>
      </c>
      <c r="AJ179" s="20">
        <f t="shared" si="274"/>
        <v>5.296251511487303</v>
      </c>
      <c r="AK179" s="20">
        <f t="shared" si="270"/>
        <v>6.197546804389929</v>
      </c>
      <c r="AL179" s="20">
        <f t="shared" si="275"/>
        <v>4.213483146067416</v>
      </c>
      <c r="AM179" s="20">
        <f t="shared" si="276"/>
        <v>3.3606265574937697</v>
      </c>
      <c r="AN179" s="20">
        <f t="shared" si="306"/>
        <v>4.539641943734015</v>
      </c>
      <c r="AO179" s="20">
        <f t="shared" si="276"/>
        <v>5.225409836065574</v>
      </c>
      <c r="AP179" s="20">
        <f t="shared" si="277"/>
        <v>6.273716164938022</v>
      </c>
      <c r="AQ179" s="20">
        <f t="shared" si="278"/>
        <v>5.4209919261822375</v>
      </c>
      <c r="AR179" s="20">
        <f t="shared" si="279"/>
        <v>3.109427944987044</v>
      </c>
      <c r="AS179" s="20">
        <f t="shared" si="280"/>
        <v>5.615384615384615</v>
      </c>
      <c r="AT179" s="20">
        <f t="shared" si="281"/>
        <v>5.788336933045357</v>
      </c>
      <c r="AU179" s="20">
        <f t="shared" si="282"/>
        <v>2.9733890477237743</v>
      </c>
      <c r="AV179" s="20">
        <f t="shared" si="283"/>
        <v>4.962025316455696</v>
      </c>
      <c r="AX179" s="20">
        <v>6</v>
      </c>
      <c r="AY179" s="20">
        <v>4.4</v>
      </c>
      <c r="AZ179" s="20">
        <v>6.45</v>
      </c>
      <c r="BA179" s="20">
        <v>3.2</v>
      </c>
      <c r="BB179" s="20">
        <v>5</v>
      </c>
      <c r="BC179" s="20">
        <v>9.53</v>
      </c>
      <c r="BD179" s="20">
        <v>6</v>
      </c>
      <c r="BE179" s="20">
        <v>7.4</v>
      </c>
      <c r="BF179" s="20">
        <v>4.4</v>
      </c>
      <c r="BG179" s="20">
        <v>4.5</v>
      </c>
      <c r="BH179" s="20">
        <v>6.33</v>
      </c>
      <c r="BI179" s="20">
        <v>4.97</v>
      </c>
      <c r="BJ179" s="20">
        <v>5</v>
      </c>
      <c r="BK179" s="20">
        <v>8.72</v>
      </c>
      <c r="BL179" s="20">
        <v>6.7</v>
      </c>
      <c r="BO179" s="20">
        <f t="shared" si="284"/>
        <v>5.517894114167406</v>
      </c>
      <c r="BP179" s="20">
        <f t="shared" si="285"/>
        <v>5.945330296127563</v>
      </c>
      <c r="BQ179" s="20">
        <f t="shared" si="285"/>
        <v>5.637859733978234</v>
      </c>
      <c r="BR179" s="20">
        <f t="shared" si="271"/>
        <v>6.395868302130407</v>
      </c>
      <c r="BS179" s="20">
        <f t="shared" si="286"/>
        <v>4.424157303370787</v>
      </c>
      <c r="BT179" s="20">
        <f t="shared" si="287"/>
        <v>3.6808942684229256</v>
      </c>
      <c r="BU179" s="20">
        <f t="shared" si="307"/>
        <v>4.812020460358056</v>
      </c>
      <c r="BV179" s="20">
        <f t="shared" si="287"/>
        <v>5.612090163934427</v>
      </c>
      <c r="BW179" s="20">
        <f t="shared" si="288"/>
        <v>6.549759676195295</v>
      </c>
      <c r="BX179" s="20">
        <f t="shared" si="289"/>
        <v>5.664936562860437</v>
      </c>
      <c r="BY179" s="20">
        <f t="shared" si="290"/>
        <v>3.3062547339047237</v>
      </c>
      <c r="BZ179" s="20">
        <f t="shared" si="291"/>
        <v>5.89446923076923</v>
      </c>
      <c r="CA179" s="20">
        <f t="shared" si="292"/>
        <v>6.077753779697625</v>
      </c>
      <c r="CB179" s="20">
        <f t="shared" si="293"/>
        <v>3.232668572685287</v>
      </c>
      <c r="CC179" s="20">
        <f t="shared" si="294"/>
        <v>5.294481012658228</v>
      </c>
      <c r="CE179" s="20">
        <f t="shared" si="295"/>
        <v>11.517894114167406</v>
      </c>
      <c r="CF179" s="20">
        <f t="shared" si="296"/>
        <v>10.345330296127564</v>
      </c>
      <c r="CG179" s="20">
        <f t="shared" si="296"/>
        <v>12.087859733978235</v>
      </c>
      <c r="CH179" s="20">
        <f t="shared" si="272"/>
        <v>9.595868302130407</v>
      </c>
      <c r="CI179" s="20">
        <f t="shared" si="297"/>
        <v>9.424157303370787</v>
      </c>
      <c r="CJ179" s="20">
        <f t="shared" si="298"/>
        <v>13.210894268422924</v>
      </c>
      <c r="CK179" s="20">
        <f t="shared" si="308"/>
        <v>10.812020460358056</v>
      </c>
      <c r="CL179" s="20">
        <f t="shared" si="298"/>
        <v>13.012090163934428</v>
      </c>
      <c r="CM179" s="20">
        <f t="shared" si="299"/>
        <v>10.949759676195296</v>
      </c>
      <c r="CN179" s="20">
        <f t="shared" si="300"/>
        <v>10.164936562860436</v>
      </c>
      <c r="CO179" s="20">
        <f t="shared" si="301"/>
        <v>9.636254733904725</v>
      </c>
      <c r="CP179" s="20">
        <f t="shared" si="302"/>
        <v>10.864469230769231</v>
      </c>
      <c r="CQ179" s="20">
        <f t="shared" si="303"/>
        <v>11.077753779697625</v>
      </c>
      <c r="CR179" s="20">
        <f t="shared" si="304"/>
        <v>11.952668572685287</v>
      </c>
      <c r="CS179" s="20">
        <f t="shared" si="305"/>
        <v>11.994481012658227</v>
      </c>
      <c r="CU179" s="20">
        <f t="shared" si="262"/>
        <v>32.542</v>
      </c>
      <c r="CV179" s="20">
        <f t="shared" si="263"/>
        <v>0.3807333333333333</v>
      </c>
      <c r="CW179" s="20">
        <f t="shared" si="264"/>
        <v>4.925103536870926</v>
      </c>
      <c r="CX179" s="20">
        <f t="shared" si="265"/>
        <v>5.906666666666666</v>
      </c>
      <c r="CY179" s="20">
        <f t="shared" si="266"/>
        <v>5.203095880750708</v>
      </c>
      <c r="CZ179" s="20">
        <f t="shared" si="267"/>
        <v>11.109762547417377</v>
      </c>
      <c r="DA179" s="43">
        <f t="shared" si="268"/>
        <v>6.929762547417377</v>
      </c>
      <c r="DB179" s="20">
        <v>4.18</v>
      </c>
      <c r="DC179" s="43">
        <f t="shared" si="269"/>
        <v>1.9900000000000002</v>
      </c>
      <c r="DD179" s="31">
        <v>6.17</v>
      </c>
    </row>
    <row r="180" spans="1:108" ht="12.75">
      <c r="A180" s="52">
        <v>40057</v>
      </c>
      <c r="B180" s="20">
        <v>33.57</v>
      </c>
      <c r="C180" s="20">
        <v>27.85</v>
      </c>
      <c r="D180" s="20">
        <v>34.5</v>
      </c>
      <c r="E180" s="20">
        <v>15.74</v>
      </c>
      <c r="F180" s="20">
        <v>28.79</v>
      </c>
      <c r="G180" s="20">
        <v>55.23</v>
      </c>
      <c r="H180" s="20">
        <v>33.08</v>
      </c>
      <c r="I180" s="20">
        <v>19.72</v>
      </c>
      <c r="J180" s="20">
        <v>39.06</v>
      </c>
      <c r="K180" s="20">
        <v>34.9</v>
      </c>
      <c r="L180" s="20">
        <v>49.81</v>
      </c>
      <c r="M180" s="20">
        <v>31.67</v>
      </c>
      <c r="N180" s="20">
        <v>23.04</v>
      </c>
      <c r="O180" s="20">
        <v>45.17</v>
      </c>
      <c r="P180" s="20">
        <v>19.24</v>
      </c>
      <c r="R180" s="22">
        <v>0.44</v>
      </c>
      <c r="S180" s="22">
        <v>0.375</v>
      </c>
      <c r="T180" s="22">
        <v>0.438</v>
      </c>
      <c r="U180" s="22">
        <v>0.24</v>
      </c>
      <c r="V180" s="22">
        <v>0.3</v>
      </c>
      <c r="W180" s="22">
        <v>0.472</v>
      </c>
      <c r="X180" s="22">
        <v>0.355</v>
      </c>
      <c r="Y180" s="22">
        <v>0.255</v>
      </c>
      <c r="Z180" s="22">
        <v>0.62</v>
      </c>
      <c r="AA180" s="22">
        <v>0.47</v>
      </c>
      <c r="AB180" s="22">
        <v>0.39</v>
      </c>
      <c r="AC180" s="22">
        <v>0.438</v>
      </c>
      <c r="AD180" s="22">
        <v>0.335</v>
      </c>
      <c r="AE180" s="22">
        <v>0.338</v>
      </c>
      <c r="AF180" s="22">
        <v>0.245</v>
      </c>
      <c r="AH180" s="20">
        <f t="shared" si="273"/>
        <v>5.242776288352696</v>
      </c>
      <c r="AI180" s="20">
        <f t="shared" si="274"/>
        <v>5.385996409335727</v>
      </c>
      <c r="AJ180" s="20">
        <f t="shared" si="274"/>
        <v>5.078260869565217</v>
      </c>
      <c r="AK180" s="20">
        <f t="shared" si="270"/>
        <v>6.099110546378653</v>
      </c>
      <c r="AL180" s="20">
        <f t="shared" si="275"/>
        <v>4.168113928447378</v>
      </c>
      <c r="AM180" s="20">
        <f t="shared" si="276"/>
        <v>3.418432011587905</v>
      </c>
      <c r="AN180" s="20">
        <f t="shared" si="306"/>
        <v>4.292623941958888</v>
      </c>
      <c r="AO180" s="20">
        <f t="shared" si="276"/>
        <v>5.172413793103448</v>
      </c>
      <c r="AP180" s="20">
        <f t="shared" si="277"/>
        <v>6.349206349206349</v>
      </c>
      <c r="AQ180" s="20">
        <f t="shared" si="278"/>
        <v>5.386819484240688</v>
      </c>
      <c r="AR180" s="20">
        <f t="shared" si="279"/>
        <v>3.1319012246536837</v>
      </c>
      <c r="AS180" s="20">
        <f t="shared" si="280"/>
        <v>5.532049257972845</v>
      </c>
      <c r="AT180" s="20">
        <f t="shared" si="281"/>
        <v>5.815972222222222</v>
      </c>
      <c r="AU180" s="20">
        <f t="shared" si="282"/>
        <v>2.993137037856985</v>
      </c>
      <c r="AV180" s="20">
        <f t="shared" si="283"/>
        <v>5.093555093555094</v>
      </c>
      <c r="AX180" s="20">
        <v>6</v>
      </c>
      <c r="AY180" s="20">
        <v>4.4</v>
      </c>
      <c r="AZ180" s="20">
        <v>6.45</v>
      </c>
      <c r="BA180" s="20">
        <v>3.2</v>
      </c>
      <c r="BB180" s="20">
        <v>5</v>
      </c>
      <c r="BC180" s="20">
        <v>9.53</v>
      </c>
      <c r="BD180" s="20">
        <v>4.82</v>
      </c>
      <c r="BE180" s="20">
        <v>7.4</v>
      </c>
      <c r="BF180" s="20">
        <v>4.4</v>
      </c>
      <c r="BG180" s="20">
        <v>4.5</v>
      </c>
      <c r="BH180" s="20">
        <v>6.33</v>
      </c>
      <c r="BI180" s="20">
        <v>4.97</v>
      </c>
      <c r="BJ180" s="20">
        <v>5</v>
      </c>
      <c r="BK180" s="20">
        <v>8.72</v>
      </c>
      <c r="BL180" s="20">
        <v>6.7</v>
      </c>
      <c r="BO180" s="20">
        <f t="shared" si="284"/>
        <v>5.557342865653857</v>
      </c>
      <c r="BP180" s="20">
        <f t="shared" si="285"/>
        <v>5.622980251346499</v>
      </c>
      <c r="BQ180" s="20">
        <f t="shared" si="285"/>
        <v>5.405808695652174</v>
      </c>
      <c r="BR180" s="20">
        <f t="shared" si="271"/>
        <v>6.29428208386277</v>
      </c>
      <c r="BS180" s="20">
        <f t="shared" si="286"/>
        <v>4.376519624869747</v>
      </c>
      <c r="BT180" s="20">
        <f t="shared" si="287"/>
        <v>3.744208582292232</v>
      </c>
      <c r="BU180" s="20">
        <f t="shared" si="307"/>
        <v>4.499528415961306</v>
      </c>
      <c r="BV180" s="20">
        <f t="shared" si="287"/>
        <v>5.555172413793104</v>
      </c>
      <c r="BW180" s="20">
        <f t="shared" si="288"/>
        <v>6.628571428571428</v>
      </c>
      <c r="BX180" s="20">
        <f t="shared" si="289"/>
        <v>5.6292263610315185</v>
      </c>
      <c r="BY180" s="20">
        <f t="shared" si="290"/>
        <v>3.3301505721742615</v>
      </c>
      <c r="BZ180" s="20">
        <f t="shared" si="291"/>
        <v>5.806992106094095</v>
      </c>
      <c r="CA180" s="20">
        <f t="shared" si="292"/>
        <v>6.106770833333334</v>
      </c>
      <c r="CB180" s="20">
        <f t="shared" si="293"/>
        <v>3.254138587558114</v>
      </c>
      <c r="CC180" s="20">
        <f t="shared" si="294"/>
        <v>5.434823284823285</v>
      </c>
      <c r="CE180" s="20">
        <f t="shared" si="295"/>
        <v>11.557342865653858</v>
      </c>
      <c r="CF180" s="20">
        <f t="shared" si="296"/>
        <v>10.0229802513465</v>
      </c>
      <c r="CG180" s="20">
        <f t="shared" si="296"/>
        <v>11.855808695652174</v>
      </c>
      <c r="CH180" s="20">
        <f t="shared" si="272"/>
        <v>9.494282083862771</v>
      </c>
      <c r="CI180" s="20">
        <f t="shared" si="297"/>
        <v>9.376519624869747</v>
      </c>
      <c r="CJ180" s="20">
        <f t="shared" si="298"/>
        <v>13.274208582292232</v>
      </c>
      <c r="CK180" s="20">
        <f t="shared" si="308"/>
        <v>9.319528415961306</v>
      </c>
      <c r="CL180" s="20">
        <f t="shared" si="298"/>
        <v>12.955172413793104</v>
      </c>
      <c r="CM180" s="20">
        <f t="shared" si="299"/>
        <v>11.028571428571428</v>
      </c>
      <c r="CN180" s="20">
        <f t="shared" si="300"/>
        <v>10.129226361031519</v>
      </c>
      <c r="CO180" s="20">
        <f t="shared" si="301"/>
        <v>9.660150572174262</v>
      </c>
      <c r="CP180" s="20">
        <f t="shared" si="302"/>
        <v>10.776992106094095</v>
      </c>
      <c r="CQ180" s="20">
        <f t="shared" si="303"/>
        <v>11.106770833333334</v>
      </c>
      <c r="CR180" s="20">
        <f t="shared" si="304"/>
        <v>11.974138587558114</v>
      </c>
      <c r="CS180" s="20">
        <f t="shared" si="305"/>
        <v>12.134823284823284</v>
      </c>
      <c r="CU180" s="20">
        <f t="shared" si="262"/>
        <v>32.758</v>
      </c>
      <c r="CV180" s="20">
        <f t="shared" si="263"/>
        <v>0.3807333333333333</v>
      </c>
      <c r="CW180" s="20">
        <f>AVERAGE(AH180:AV180)</f>
        <v>4.877357897229185</v>
      </c>
      <c r="CX180" s="20">
        <f>AVERAGE(AX180:BL180)</f>
        <v>5.828</v>
      </c>
      <c r="CY180" s="20">
        <f>AVERAGE(BO180:CC180)</f>
        <v>5.149767740467848</v>
      </c>
      <c r="CZ180" s="20">
        <f>AVERAGE(CE180:CS180)</f>
        <v>10.977767740467847</v>
      </c>
      <c r="DA180" s="43">
        <f>CZ180-DB180</f>
        <v>6.947767740467847</v>
      </c>
      <c r="DB180" s="20">
        <v>4.03</v>
      </c>
      <c r="DC180" s="43">
        <f>DD180-DB180</f>
        <v>1.9699999999999998</v>
      </c>
      <c r="DD180" s="20">
        <v>6</v>
      </c>
    </row>
    <row r="181" spans="1:108" ht="12.75">
      <c r="A181" s="52">
        <v>40087</v>
      </c>
      <c r="B181" s="20">
        <v>33.85</v>
      </c>
      <c r="C181" s="20">
        <v>26.56</v>
      </c>
      <c r="D181" s="20">
        <v>34.09</v>
      </c>
      <c r="E181" s="20">
        <v>15.82</v>
      </c>
      <c r="F181" s="20">
        <v>28.09</v>
      </c>
      <c r="G181" s="20">
        <v>49.1</v>
      </c>
      <c r="H181" s="20">
        <v>33.22</v>
      </c>
      <c r="I181" s="20">
        <v>18.59</v>
      </c>
      <c r="J181" s="20">
        <v>37.53</v>
      </c>
      <c r="K181" s="20">
        <v>33.84</v>
      </c>
      <c r="L181" s="20">
        <v>51.45</v>
      </c>
      <c r="M181" s="20">
        <v>31.19</v>
      </c>
      <c r="N181" s="20">
        <v>22.54</v>
      </c>
      <c r="O181" s="20">
        <v>43.67</v>
      </c>
      <c r="P181" s="20">
        <v>18.86</v>
      </c>
      <c r="R181" s="22">
        <v>0.44</v>
      </c>
      <c r="S181" s="22">
        <v>0.375</v>
      </c>
      <c r="T181" s="22">
        <v>0.438</v>
      </c>
      <c r="U181" s="22">
        <v>0.24</v>
      </c>
      <c r="V181" s="22">
        <v>0.3</v>
      </c>
      <c r="W181" s="22">
        <v>0.472</v>
      </c>
      <c r="X181" s="22">
        <v>0.355</v>
      </c>
      <c r="Y181" s="22">
        <v>0.255</v>
      </c>
      <c r="Z181" s="22">
        <v>0.62</v>
      </c>
      <c r="AA181" s="22">
        <v>0.47</v>
      </c>
      <c r="AB181" s="22">
        <v>0.39</v>
      </c>
      <c r="AC181" s="22">
        <v>0.438</v>
      </c>
      <c r="AD181" s="22">
        <v>0.335</v>
      </c>
      <c r="AE181" s="22">
        <v>0.338</v>
      </c>
      <c r="AF181" s="22">
        <v>0.245</v>
      </c>
      <c r="AH181" s="20">
        <f t="shared" si="273"/>
        <v>5.199409158050221</v>
      </c>
      <c r="AI181" s="20">
        <f t="shared" si="274"/>
        <v>5.647590361445784</v>
      </c>
      <c r="AJ181" s="20">
        <f t="shared" si="274"/>
        <v>5.139337048987972</v>
      </c>
      <c r="AK181" s="20">
        <f t="shared" si="270"/>
        <v>6.06826801517067</v>
      </c>
      <c r="AL181" s="20">
        <f t="shared" si="275"/>
        <v>4.271982912068352</v>
      </c>
      <c r="AM181" s="20">
        <f t="shared" si="276"/>
        <v>3.845213849287169</v>
      </c>
      <c r="AN181" s="20">
        <f t="shared" si="306"/>
        <v>4.274533413606261</v>
      </c>
      <c r="AO181" s="20">
        <f t="shared" si="276"/>
        <v>5.486820871436256</v>
      </c>
      <c r="AP181" s="20">
        <f t="shared" si="277"/>
        <v>6.608046895816679</v>
      </c>
      <c r="AQ181" s="20">
        <f t="shared" si="278"/>
        <v>5.555555555555555</v>
      </c>
      <c r="AR181" s="20">
        <f t="shared" si="279"/>
        <v>3.032069970845481</v>
      </c>
      <c r="AS181" s="20">
        <f t="shared" si="280"/>
        <v>5.617184995190765</v>
      </c>
      <c r="AT181" s="20">
        <f t="shared" si="281"/>
        <v>5.944986690328306</v>
      </c>
      <c r="AU181" s="20">
        <f t="shared" si="282"/>
        <v>3.095946874284406</v>
      </c>
      <c r="AV181" s="20">
        <f t="shared" si="283"/>
        <v>5.1961823966065745</v>
      </c>
      <c r="AX181" s="20">
        <v>6</v>
      </c>
      <c r="AY181" s="20">
        <v>4.4</v>
      </c>
      <c r="AZ181" s="20">
        <v>6.45</v>
      </c>
      <c r="BA181" s="20">
        <v>3.2</v>
      </c>
      <c r="BB181" s="20">
        <v>5</v>
      </c>
      <c r="BC181" s="20">
        <v>9.28</v>
      </c>
      <c r="BD181" s="20">
        <v>4.82</v>
      </c>
      <c r="BE181" s="20">
        <v>7.4</v>
      </c>
      <c r="BF181" s="20">
        <v>4.4</v>
      </c>
      <c r="BG181" s="20">
        <v>4.5</v>
      </c>
      <c r="BH181" s="20">
        <v>6.33</v>
      </c>
      <c r="BI181" s="20">
        <v>4.97</v>
      </c>
      <c r="BJ181" s="20">
        <v>5</v>
      </c>
      <c r="BK181" s="20">
        <v>8.72</v>
      </c>
      <c r="BL181" s="20">
        <v>6.88</v>
      </c>
      <c r="BO181" s="20">
        <f t="shared" si="284"/>
        <v>5.5113737075332345</v>
      </c>
      <c r="BP181" s="20">
        <f t="shared" si="285"/>
        <v>5.896084337349398</v>
      </c>
      <c r="BQ181" s="20">
        <f t="shared" si="285"/>
        <v>5.470824288647696</v>
      </c>
      <c r="BR181" s="20">
        <f t="shared" si="271"/>
        <v>6.262452591656132</v>
      </c>
      <c r="BS181" s="20">
        <f t="shared" si="286"/>
        <v>4.4855820576717695</v>
      </c>
      <c r="BT181" s="20">
        <f t="shared" si="287"/>
        <v>4.202049694501018</v>
      </c>
      <c r="BU181" s="20">
        <f t="shared" si="307"/>
        <v>4.480565924142083</v>
      </c>
      <c r="BV181" s="20">
        <f t="shared" si="287"/>
        <v>5.89284561592254</v>
      </c>
      <c r="BW181" s="20">
        <f t="shared" si="288"/>
        <v>6.898800959232614</v>
      </c>
      <c r="BX181" s="20">
        <f t="shared" si="289"/>
        <v>5.805555555555555</v>
      </c>
      <c r="BY181" s="20">
        <f t="shared" si="290"/>
        <v>3.2239999999999993</v>
      </c>
      <c r="BZ181" s="20">
        <f t="shared" si="291"/>
        <v>5.896359089451747</v>
      </c>
      <c r="CA181" s="20">
        <f t="shared" si="292"/>
        <v>6.242236024844721</v>
      </c>
      <c r="CB181" s="20">
        <f t="shared" si="293"/>
        <v>3.365913441722006</v>
      </c>
      <c r="CC181" s="20">
        <f t="shared" si="294"/>
        <v>5.553679745493107</v>
      </c>
      <c r="CE181" s="20">
        <f t="shared" si="295"/>
        <v>11.511373707533235</v>
      </c>
      <c r="CF181" s="20">
        <f t="shared" si="296"/>
        <v>10.296084337349399</v>
      </c>
      <c r="CG181" s="20">
        <f t="shared" si="296"/>
        <v>11.920824288647697</v>
      </c>
      <c r="CH181" s="20">
        <f t="shared" si="272"/>
        <v>9.462452591656131</v>
      </c>
      <c r="CI181" s="20">
        <f t="shared" si="297"/>
        <v>9.48558205767177</v>
      </c>
      <c r="CJ181" s="20">
        <f t="shared" si="298"/>
        <v>13.482049694501018</v>
      </c>
      <c r="CK181" s="20">
        <f t="shared" si="308"/>
        <v>9.300565924142084</v>
      </c>
      <c r="CL181" s="20">
        <f t="shared" si="298"/>
        <v>13.292845615922541</v>
      </c>
      <c r="CM181" s="20">
        <f t="shared" si="299"/>
        <v>11.298800959232615</v>
      </c>
      <c r="CN181" s="20">
        <f t="shared" si="300"/>
        <v>10.305555555555555</v>
      </c>
      <c r="CO181" s="20">
        <f t="shared" si="301"/>
        <v>9.553999999999998</v>
      </c>
      <c r="CP181" s="20">
        <f t="shared" si="302"/>
        <v>10.866359089451747</v>
      </c>
      <c r="CQ181" s="20">
        <f t="shared" si="303"/>
        <v>11.242236024844722</v>
      </c>
      <c r="CR181" s="20">
        <f t="shared" si="304"/>
        <v>12.085913441722006</v>
      </c>
      <c r="CS181" s="20">
        <f t="shared" si="305"/>
        <v>12.433679745493107</v>
      </c>
      <c r="CU181" s="20">
        <f>AVERAGE(B181:P181)</f>
        <v>31.893333333333338</v>
      </c>
      <c r="CV181" s="20">
        <f>AVERAGE(R181:AF181)</f>
        <v>0.3807333333333333</v>
      </c>
      <c r="CW181" s="20">
        <f>AVERAGE(AH181:AV181)</f>
        <v>4.9988752672453645</v>
      </c>
      <c r="CX181" s="20">
        <f>AVERAGE(AX181:BL181)</f>
        <v>5.823333333333333</v>
      </c>
      <c r="CY181" s="20">
        <f>AVERAGE(BO181:CC181)</f>
        <v>5.279221535581574</v>
      </c>
      <c r="CZ181" s="20">
        <f>AVERAGE(CE181:CS181)</f>
        <v>11.102554868914906</v>
      </c>
      <c r="DA181" s="43">
        <f>CZ181-DB181</f>
        <v>6.872554868914905</v>
      </c>
      <c r="DB181" s="20">
        <v>4.23</v>
      </c>
      <c r="DC181" s="43">
        <f>DD181-DB181</f>
        <v>1.8899999999999997</v>
      </c>
      <c r="DD181" s="20">
        <v>6.12</v>
      </c>
    </row>
    <row r="182" spans="1:108" ht="12.75">
      <c r="A182" s="52">
        <v>40118</v>
      </c>
      <c r="B182" s="20">
        <v>33.44</v>
      </c>
      <c r="C182" s="20">
        <v>27.48</v>
      </c>
      <c r="D182" s="20">
        <v>36.38</v>
      </c>
      <c r="E182" s="20">
        <v>16.68</v>
      </c>
      <c r="F182" s="20">
        <v>29.57</v>
      </c>
      <c r="G182" s="20">
        <v>51.97</v>
      </c>
      <c r="H182" s="20">
        <v>34.6</v>
      </c>
      <c r="I182" s="20">
        <v>19.61</v>
      </c>
      <c r="J182" s="20">
        <v>39.09</v>
      </c>
      <c r="K182" s="20">
        <v>35.2</v>
      </c>
      <c r="L182" s="20">
        <v>53.14</v>
      </c>
      <c r="M182" s="20">
        <v>32.09</v>
      </c>
      <c r="N182" s="20">
        <v>23.49</v>
      </c>
      <c r="O182" s="20">
        <v>45.1</v>
      </c>
      <c r="P182" s="20">
        <v>20.32</v>
      </c>
      <c r="R182" s="22">
        <v>0.44</v>
      </c>
      <c r="S182" s="22">
        <v>0.375</v>
      </c>
      <c r="T182" s="22">
        <v>0.438</v>
      </c>
      <c r="U182" s="22">
        <v>0.24</v>
      </c>
      <c r="V182" s="22">
        <v>0.3</v>
      </c>
      <c r="W182" s="22">
        <v>0.472</v>
      </c>
      <c r="X182" s="22">
        <v>0.355</v>
      </c>
      <c r="Y182" s="22">
        <v>0.255</v>
      </c>
      <c r="Z182" s="22">
        <v>0.62</v>
      </c>
      <c r="AA182" s="22">
        <v>0.47</v>
      </c>
      <c r="AB182" s="22">
        <v>0.39</v>
      </c>
      <c r="AC182" s="22">
        <v>0.438</v>
      </c>
      <c r="AD182" s="22">
        <v>0.34</v>
      </c>
      <c r="AE182" s="22">
        <v>0.338</v>
      </c>
      <c r="AF182" s="22">
        <v>0.245</v>
      </c>
      <c r="AH182" s="20">
        <f t="shared" si="273"/>
        <v>5.2631578947368425</v>
      </c>
      <c r="AI182" s="20">
        <f t="shared" si="274"/>
        <v>5.458515283842795</v>
      </c>
      <c r="AJ182" s="20">
        <f t="shared" si="274"/>
        <v>4.815832875206157</v>
      </c>
      <c r="AK182" s="20">
        <f t="shared" si="270"/>
        <v>5.755395683453237</v>
      </c>
      <c r="AL182" s="20">
        <f t="shared" si="275"/>
        <v>4.058167061210686</v>
      </c>
      <c r="AM182" s="20">
        <f t="shared" si="276"/>
        <v>3.632865114489128</v>
      </c>
      <c r="AN182" s="20">
        <f t="shared" si="306"/>
        <v>4.104046242774566</v>
      </c>
      <c r="AO182" s="20">
        <f t="shared" si="276"/>
        <v>5.201427842937277</v>
      </c>
      <c r="AP182" s="20">
        <f t="shared" si="277"/>
        <v>6.344333589153235</v>
      </c>
      <c r="AQ182" s="20">
        <f t="shared" si="278"/>
        <v>5.340909090909091</v>
      </c>
      <c r="AR182" s="20">
        <f t="shared" si="279"/>
        <v>2.9356417011667295</v>
      </c>
      <c r="AS182" s="20">
        <f t="shared" si="280"/>
        <v>5.459644749143035</v>
      </c>
      <c r="AT182" s="20">
        <f t="shared" si="281"/>
        <v>5.789697743720732</v>
      </c>
      <c r="AU182" s="20">
        <f t="shared" si="282"/>
        <v>2.9977827050997785</v>
      </c>
      <c r="AV182" s="20">
        <f t="shared" si="283"/>
        <v>4.822834645669292</v>
      </c>
      <c r="AX182" s="20">
        <v>6</v>
      </c>
      <c r="AY182" s="20">
        <v>4.45</v>
      </c>
      <c r="AZ182" s="20">
        <v>6.45</v>
      </c>
      <c r="BA182" s="20">
        <v>3.2</v>
      </c>
      <c r="BB182" s="20">
        <v>5</v>
      </c>
      <c r="BC182" s="20">
        <v>8.72</v>
      </c>
      <c r="BD182" s="20">
        <v>6</v>
      </c>
      <c r="BE182" s="20">
        <v>6.75</v>
      </c>
      <c r="BF182" s="20">
        <v>4.4</v>
      </c>
      <c r="BG182" s="20">
        <v>5.33</v>
      </c>
      <c r="BH182" s="20">
        <v>6.33</v>
      </c>
      <c r="BI182" s="20">
        <v>4.8</v>
      </c>
      <c r="BJ182" s="20">
        <v>6.3</v>
      </c>
      <c r="BK182" s="20">
        <v>8.72</v>
      </c>
      <c r="BL182" s="20">
        <v>7.42</v>
      </c>
      <c r="BO182" s="20">
        <f t="shared" si="284"/>
        <v>5.578947368421053</v>
      </c>
      <c r="BP182" s="20">
        <f t="shared" si="285"/>
        <v>5.701419213973799</v>
      </c>
      <c r="BQ182" s="20">
        <f t="shared" si="285"/>
        <v>5.126454095656954</v>
      </c>
      <c r="BR182" s="20">
        <f t="shared" si="271"/>
        <v>5.939568345323741</v>
      </c>
      <c r="BS182" s="20">
        <f t="shared" si="286"/>
        <v>4.261075414271221</v>
      </c>
      <c r="BT182" s="20">
        <f t="shared" si="287"/>
        <v>3.94965095247258</v>
      </c>
      <c r="BU182" s="20">
        <f t="shared" si="307"/>
        <v>4.350289017341041</v>
      </c>
      <c r="BV182" s="20">
        <f t="shared" si="287"/>
        <v>5.552524222335543</v>
      </c>
      <c r="BW182" s="20">
        <f t="shared" si="288"/>
        <v>6.623484267075978</v>
      </c>
      <c r="BX182" s="20">
        <f t="shared" si="289"/>
        <v>5.625579545454545</v>
      </c>
      <c r="BY182" s="20">
        <f t="shared" si="290"/>
        <v>3.121467820850583</v>
      </c>
      <c r="BZ182" s="20">
        <f t="shared" si="291"/>
        <v>5.721707697101901</v>
      </c>
      <c r="CA182" s="20">
        <f t="shared" si="292"/>
        <v>6.154448701575138</v>
      </c>
      <c r="CB182" s="20">
        <f t="shared" si="293"/>
        <v>3.259189356984479</v>
      </c>
      <c r="CC182" s="20">
        <f t="shared" si="294"/>
        <v>5.180688976377954</v>
      </c>
      <c r="CE182" s="20">
        <f t="shared" si="295"/>
        <v>11.578947368421053</v>
      </c>
      <c r="CF182" s="20">
        <f t="shared" si="296"/>
        <v>10.1514192139738</v>
      </c>
      <c r="CG182" s="20">
        <f t="shared" si="296"/>
        <v>11.576454095656954</v>
      </c>
      <c r="CH182" s="20">
        <f t="shared" si="272"/>
        <v>9.139568345323742</v>
      </c>
      <c r="CI182" s="20">
        <f t="shared" si="297"/>
        <v>9.261075414271222</v>
      </c>
      <c r="CJ182" s="20">
        <f t="shared" si="298"/>
        <v>12.66965095247258</v>
      </c>
      <c r="CK182" s="20">
        <f t="shared" si="308"/>
        <v>10.35028901734104</v>
      </c>
      <c r="CL182" s="20">
        <f t="shared" si="298"/>
        <v>12.302524222335542</v>
      </c>
      <c r="CM182" s="20">
        <f t="shared" si="299"/>
        <v>11.023484267075979</v>
      </c>
      <c r="CN182" s="20">
        <f t="shared" si="300"/>
        <v>10.955579545454544</v>
      </c>
      <c r="CO182" s="20">
        <f t="shared" si="301"/>
        <v>9.451467820850583</v>
      </c>
      <c r="CP182" s="20">
        <f t="shared" si="302"/>
        <v>10.5217076971019</v>
      </c>
      <c r="CQ182" s="20">
        <f t="shared" si="303"/>
        <v>12.454448701575139</v>
      </c>
      <c r="CR182" s="20">
        <f t="shared" si="304"/>
        <v>11.97918935698448</v>
      </c>
      <c r="CS182" s="20">
        <f t="shared" si="305"/>
        <v>12.600688976377953</v>
      </c>
      <c r="CU182" s="20">
        <f>AVERAGE(B182:P182)</f>
        <v>33.21066666666667</v>
      </c>
      <c r="CV182" s="20">
        <f>AVERAGE(R182:AF182)</f>
        <v>0.3810666666666666</v>
      </c>
      <c r="CW182" s="20">
        <f>AVERAGE(AH182:AV182)</f>
        <v>4.798683481567506</v>
      </c>
      <c r="CX182" s="20">
        <f>AVERAGE(AX182:BL182)</f>
        <v>5.9913333333333325</v>
      </c>
      <c r="CY182" s="20">
        <f>AVERAGE(BO182:CC182)</f>
        <v>5.0764329996811</v>
      </c>
      <c r="CZ182" s="20">
        <f>AVERAGE(CE182:CS182)</f>
        <v>11.067766333014431</v>
      </c>
      <c r="DA182" s="43">
        <f>CZ182-DB182</f>
        <v>6.867766333014431</v>
      </c>
      <c r="DB182" s="20">
        <v>4.2</v>
      </c>
      <c r="DC182" s="43">
        <f>DD182-DB182</f>
        <v>1.8399999999999999</v>
      </c>
      <c r="DD182" s="20">
        <v>6.04</v>
      </c>
    </row>
    <row r="183" spans="1:108" ht="12.75">
      <c r="A183" s="52">
        <v>40148</v>
      </c>
      <c r="B183" s="20">
        <v>32.68</v>
      </c>
      <c r="C183" s="20">
        <v>30.26</v>
      </c>
      <c r="D183" s="20">
        <v>38.92</v>
      </c>
      <c r="E183" s="20">
        <v>17.21</v>
      </c>
      <c r="F183" s="20">
        <v>31.95</v>
      </c>
      <c r="G183" s="20">
        <v>52.82</v>
      </c>
      <c r="H183" s="20">
        <v>36.89</v>
      </c>
      <c r="I183" s="20">
        <v>20.41</v>
      </c>
      <c r="J183" s="20">
        <v>41.01</v>
      </c>
      <c r="K183" s="20">
        <v>37.68</v>
      </c>
      <c r="L183" s="20">
        <v>55.98</v>
      </c>
      <c r="M183" s="20">
        <v>33.32</v>
      </c>
      <c r="N183" s="20">
        <v>24.68</v>
      </c>
      <c r="O183" s="20">
        <v>49.83</v>
      </c>
      <c r="P183" s="20">
        <v>21.22</v>
      </c>
      <c r="R183" s="22">
        <v>0.44</v>
      </c>
      <c r="S183" s="22">
        <v>0.375</v>
      </c>
      <c r="T183" s="22">
        <v>0.438</v>
      </c>
      <c r="U183" s="22">
        <v>0.24</v>
      </c>
      <c r="V183" s="22">
        <v>0.3</v>
      </c>
      <c r="W183" s="22">
        <v>0.472</v>
      </c>
      <c r="X183" s="22">
        <v>0.355</v>
      </c>
      <c r="Y183" s="22">
        <v>0.255</v>
      </c>
      <c r="Z183" s="22">
        <v>0.62</v>
      </c>
      <c r="AA183" s="22">
        <v>0.47</v>
      </c>
      <c r="AB183" s="22">
        <v>0.39</v>
      </c>
      <c r="AC183" s="22">
        <v>0.438</v>
      </c>
      <c r="AD183" s="22">
        <v>0.34</v>
      </c>
      <c r="AE183" s="22">
        <v>0.338</v>
      </c>
      <c r="AF183" s="22">
        <v>0.245</v>
      </c>
      <c r="AH183" s="20">
        <f t="shared" si="273"/>
        <v>5.385556915544676</v>
      </c>
      <c r="AI183" s="20">
        <f t="shared" si="274"/>
        <v>4.95703899537343</v>
      </c>
      <c r="AJ183" s="20">
        <f t="shared" si="274"/>
        <v>4.5015416238437815</v>
      </c>
      <c r="AK183" s="20">
        <f t="shared" si="270"/>
        <v>5.57815223707147</v>
      </c>
      <c r="AL183" s="20">
        <f t="shared" si="275"/>
        <v>3.755868544600939</v>
      </c>
      <c r="AM183" s="20">
        <f t="shared" si="276"/>
        <v>3.574403634986747</v>
      </c>
      <c r="AN183" s="20">
        <f t="shared" si="306"/>
        <v>3.849281648143128</v>
      </c>
      <c r="AO183" s="20">
        <f t="shared" si="276"/>
        <v>4.997550220480157</v>
      </c>
      <c r="AP183" s="20">
        <f t="shared" si="277"/>
        <v>6.047305535235309</v>
      </c>
      <c r="AQ183" s="20">
        <f t="shared" si="278"/>
        <v>4.989384288747346</v>
      </c>
      <c r="AR183" s="20">
        <f t="shared" si="279"/>
        <v>2.786709539121115</v>
      </c>
      <c r="AS183" s="20">
        <f t="shared" si="280"/>
        <v>5.258103241296518</v>
      </c>
      <c r="AT183" s="20">
        <f t="shared" si="281"/>
        <v>5.510534846029174</v>
      </c>
      <c r="AU183" s="20">
        <f t="shared" si="282"/>
        <v>2.7132249648805944</v>
      </c>
      <c r="AV183" s="20">
        <f t="shared" si="283"/>
        <v>4.618284637134779</v>
      </c>
      <c r="AX183" s="20">
        <v>4</v>
      </c>
      <c r="AY183" s="20">
        <v>4.3</v>
      </c>
      <c r="AZ183" s="20">
        <v>5.2</v>
      </c>
      <c r="BA183" s="20">
        <v>3.6</v>
      </c>
      <c r="BB183" s="20">
        <v>5</v>
      </c>
      <c r="BC183" s="20">
        <v>7.88</v>
      </c>
      <c r="BD183" s="20">
        <v>6</v>
      </c>
      <c r="BE183" s="20">
        <v>6.8</v>
      </c>
      <c r="BF183" s="20">
        <v>4.5</v>
      </c>
      <c r="BG183" s="20">
        <v>5.8</v>
      </c>
      <c r="BH183" s="20">
        <v>7</v>
      </c>
      <c r="BI183" s="20">
        <v>4.52</v>
      </c>
      <c r="BJ183" s="20">
        <v>6.3</v>
      </c>
      <c r="BK183" s="20">
        <v>9.9</v>
      </c>
      <c r="BL183" s="20">
        <v>7.28</v>
      </c>
      <c r="BO183" s="20">
        <f t="shared" si="284"/>
        <v>5.600979192166463</v>
      </c>
      <c r="BP183" s="20">
        <f t="shared" si="285"/>
        <v>5.170191672174487</v>
      </c>
      <c r="BQ183" s="20">
        <f t="shared" si="285"/>
        <v>4.735621788283658</v>
      </c>
      <c r="BR183" s="20">
        <f t="shared" si="271"/>
        <v>5.778965717606043</v>
      </c>
      <c r="BS183" s="20">
        <f t="shared" si="286"/>
        <v>3.943661971830986</v>
      </c>
      <c r="BT183" s="20">
        <f t="shared" si="287"/>
        <v>3.8560666414237024</v>
      </c>
      <c r="BU183" s="20">
        <f t="shared" si="307"/>
        <v>4.0802385470317155</v>
      </c>
      <c r="BV183" s="20">
        <f t="shared" si="287"/>
        <v>5.337383635472809</v>
      </c>
      <c r="BW183" s="20">
        <f t="shared" si="288"/>
        <v>6.319434284320898</v>
      </c>
      <c r="BX183" s="20">
        <f t="shared" si="289"/>
        <v>5.278768577494692</v>
      </c>
      <c r="BY183" s="20">
        <f t="shared" si="290"/>
        <v>2.981779206859593</v>
      </c>
      <c r="BZ183" s="20">
        <f t="shared" si="291"/>
        <v>5.495769507803121</v>
      </c>
      <c r="CA183" s="20">
        <f t="shared" si="292"/>
        <v>5.857698541329011</v>
      </c>
      <c r="CB183" s="20">
        <f t="shared" si="293"/>
        <v>2.981834236403773</v>
      </c>
      <c r="CC183" s="20">
        <f t="shared" si="294"/>
        <v>4.95449575871819</v>
      </c>
      <c r="CE183" s="20">
        <f t="shared" si="295"/>
        <v>9.600979192166463</v>
      </c>
      <c r="CF183" s="20">
        <f t="shared" si="296"/>
        <v>9.470191672174487</v>
      </c>
      <c r="CG183" s="20">
        <f t="shared" si="296"/>
        <v>9.935621788283658</v>
      </c>
      <c r="CH183" s="20">
        <f t="shared" si="272"/>
        <v>9.378965717606043</v>
      </c>
      <c r="CI183" s="20">
        <f t="shared" si="297"/>
        <v>8.943661971830986</v>
      </c>
      <c r="CJ183" s="20">
        <f t="shared" si="298"/>
        <v>11.736066641423703</v>
      </c>
      <c r="CK183" s="20">
        <f t="shared" si="308"/>
        <v>10.080238547031716</v>
      </c>
      <c r="CL183" s="20">
        <f t="shared" si="298"/>
        <v>12.137383635472808</v>
      </c>
      <c r="CM183" s="20">
        <f t="shared" si="299"/>
        <v>10.819434284320899</v>
      </c>
      <c r="CN183" s="20">
        <f t="shared" si="300"/>
        <v>11.078768577494692</v>
      </c>
      <c r="CO183" s="20">
        <f t="shared" si="301"/>
        <v>9.981779206859592</v>
      </c>
      <c r="CP183" s="20">
        <f t="shared" si="302"/>
        <v>10.015769507803121</v>
      </c>
      <c r="CQ183" s="20">
        <f t="shared" si="303"/>
        <v>12.157698541329012</v>
      </c>
      <c r="CR183" s="20">
        <f t="shared" si="304"/>
        <v>12.881834236403773</v>
      </c>
      <c r="CS183" s="20">
        <f t="shared" si="305"/>
        <v>12.23449575871819</v>
      </c>
      <c r="CU183" s="20">
        <f>AVERAGE(B183:P183)</f>
        <v>34.99066666666667</v>
      </c>
      <c r="CV183" s="20">
        <f>AVERAGE(R183:AF183)</f>
        <v>0.3810666666666666</v>
      </c>
      <c r="CW183" s="20">
        <f>AVERAGE(AH183:AV183)</f>
        <v>4.568196058165944</v>
      </c>
      <c r="CX183" s="20">
        <f>AVERAGE(AX183:BL183)</f>
        <v>5.872</v>
      </c>
      <c r="CY183" s="20">
        <f>AVERAGE(BO183:CC183)</f>
        <v>4.824859285261277</v>
      </c>
      <c r="CZ183" s="20">
        <f>AVERAGE(CE183:CS183)</f>
        <v>10.696859285261274</v>
      </c>
      <c r="DA183" s="43">
        <f>CZ183-DB183</f>
        <v>6.066859285261274</v>
      </c>
      <c r="DB183" s="20">
        <v>4.63</v>
      </c>
      <c r="DC183" s="43">
        <f>DD183-DB183</f>
        <v>1.6799999999999997</v>
      </c>
      <c r="DD183" s="20">
        <v>6.31</v>
      </c>
    </row>
    <row r="184" spans="1:108" ht="12.75">
      <c r="A184" s="52">
        <v>40179</v>
      </c>
      <c r="B184" s="20">
        <v>31.3</v>
      </c>
      <c r="C184" s="20">
        <v>31.2</v>
      </c>
      <c r="D184" s="20">
        <v>37.46</v>
      </c>
      <c r="E184" s="20">
        <v>16.53</v>
      </c>
      <c r="F184" s="20">
        <v>31.35</v>
      </c>
      <c r="G184" s="20">
        <v>48.76</v>
      </c>
      <c r="H184" s="20">
        <v>36.22</v>
      </c>
      <c r="I184" s="20">
        <v>19.5</v>
      </c>
      <c r="J184" s="20">
        <v>38.97</v>
      </c>
      <c r="K184" s="20">
        <v>35.61</v>
      </c>
      <c r="L184" s="20">
        <v>50.75</v>
      </c>
      <c r="M184" s="20">
        <v>32</v>
      </c>
      <c r="N184" s="20">
        <v>23.28</v>
      </c>
      <c r="O184" s="20">
        <v>48.94</v>
      </c>
      <c r="P184" s="20">
        <v>20.78</v>
      </c>
      <c r="R184" s="22">
        <v>0.44</v>
      </c>
      <c r="S184" s="22">
        <v>0.395</v>
      </c>
      <c r="T184" s="22">
        <v>0.438</v>
      </c>
      <c r="U184" s="22">
        <v>0.24</v>
      </c>
      <c r="V184" s="22">
        <v>0.3</v>
      </c>
      <c r="W184" s="22">
        <v>0.472</v>
      </c>
      <c r="X184" s="22">
        <v>0.363</v>
      </c>
      <c r="Y184" s="22">
        <v>0.255</v>
      </c>
      <c r="Z184" s="22">
        <v>0.62</v>
      </c>
      <c r="AA184" s="22">
        <v>0.47</v>
      </c>
      <c r="AB184" s="22">
        <v>0.39</v>
      </c>
      <c r="AC184" s="22">
        <v>0.438</v>
      </c>
      <c r="AD184" s="22">
        <v>0.34</v>
      </c>
      <c r="AE184" s="22">
        <v>0.338</v>
      </c>
      <c r="AF184" s="22">
        <v>0.245</v>
      </c>
      <c r="AH184" s="20">
        <f t="shared" si="273"/>
        <v>5.623003194888179</v>
      </c>
      <c r="AI184" s="20">
        <f t="shared" si="274"/>
        <v>5.064102564102564</v>
      </c>
      <c r="AJ184" s="20">
        <f t="shared" si="274"/>
        <v>4.6769887880405765</v>
      </c>
      <c r="AK184" s="20">
        <f t="shared" si="270"/>
        <v>5.807622504537204</v>
      </c>
      <c r="AL184" s="20">
        <f t="shared" si="275"/>
        <v>3.827751196172249</v>
      </c>
      <c r="AM184" s="20">
        <f t="shared" si="276"/>
        <v>3.8720262510254306</v>
      </c>
      <c r="AN184" s="20">
        <f t="shared" si="306"/>
        <v>4.008834897846493</v>
      </c>
      <c r="AO184" s="20">
        <f t="shared" si="276"/>
        <v>5.230769230769231</v>
      </c>
      <c r="AP184" s="20">
        <f t="shared" si="277"/>
        <v>6.363869643315371</v>
      </c>
      <c r="AQ184" s="20">
        <f t="shared" si="278"/>
        <v>5.279415894411682</v>
      </c>
      <c r="AR184" s="20">
        <f t="shared" si="279"/>
        <v>3.0738916256157633</v>
      </c>
      <c r="AS184" s="20">
        <f t="shared" si="280"/>
        <v>5.475</v>
      </c>
      <c r="AT184" s="20">
        <f t="shared" si="281"/>
        <v>5.841924398625429</v>
      </c>
      <c r="AU184" s="20">
        <f t="shared" si="282"/>
        <v>2.762566407846343</v>
      </c>
      <c r="AV184" s="20">
        <f t="shared" si="283"/>
        <v>4.716073147256978</v>
      </c>
      <c r="AX184" s="20">
        <v>5</v>
      </c>
      <c r="AY184" s="20">
        <v>4.3</v>
      </c>
      <c r="AZ184" s="20">
        <v>5.27</v>
      </c>
      <c r="BA184" s="20">
        <v>3.5</v>
      </c>
      <c r="BB184" s="20">
        <v>5</v>
      </c>
      <c r="BC184" s="20">
        <v>7.32</v>
      </c>
      <c r="BD184" s="20">
        <v>6</v>
      </c>
      <c r="BE184" s="20">
        <v>7</v>
      </c>
      <c r="BF184" s="20">
        <v>3.98</v>
      </c>
      <c r="BG184" s="20">
        <v>5.8</v>
      </c>
      <c r="BH184" s="20">
        <v>7</v>
      </c>
      <c r="BI184" s="20">
        <v>4.52</v>
      </c>
      <c r="BJ184" s="20">
        <v>6.45</v>
      </c>
      <c r="BK184" s="20">
        <v>9.9</v>
      </c>
      <c r="BL184" s="20">
        <v>7.28</v>
      </c>
      <c r="BO184" s="20">
        <f t="shared" si="284"/>
        <v>5.904153354632588</v>
      </c>
      <c r="BP184" s="20">
        <f t="shared" si="285"/>
        <v>5.281858974358974</v>
      </c>
      <c r="BQ184" s="20">
        <f t="shared" si="285"/>
        <v>4.923466097170315</v>
      </c>
      <c r="BR184" s="20">
        <f t="shared" si="271"/>
        <v>6.010889292196006</v>
      </c>
      <c r="BS184" s="20">
        <f t="shared" si="286"/>
        <v>4.019138755980862</v>
      </c>
      <c r="BT184" s="20">
        <f t="shared" si="287"/>
        <v>4.155458572600492</v>
      </c>
      <c r="BU184" s="20">
        <f t="shared" si="307"/>
        <v>4.249364991717283</v>
      </c>
      <c r="BV184" s="20">
        <f t="shared" si="287"/>
        <v>5.596923076923077</v>
      </c>
      <c r="BW184" s="20">
        <f t="shared" si="288"/>
        <v>6.617151655119323</v>
      </c>
      <c r="BX184" s="20">
        <f t="shared" si="289"/>
        <v>5.58562201628756</v>
      </c>
      <c r="BY184" s="20">
        <f t="shared" si="290"/>
        <v>3.289064039408867</v>
      </c>
      <c r="BZ184" s="20">
        <f t="shared" si="291"/>
        <v>5.7224699999999995</v>
      </c>
      <c r="CA184" s="20">
        <f t="shared" si="292"/>
        <v>6.218728522336769</v>
      </c>
      <c r="CB184" s="20">
        <f t="shared" si="293"/>
        <v>3.0360604822231307</v>
      </c>
      <c r="CC184" s="20">
        <f t="shared" si="294"/>
        <v>5.059403272377286</v>
      </c>
      <c r="CE184" s="20">
        <f t="shared" si="295"/>
        <v>10.904153354632587</v>
      </c>
      <c r="CF184" s="20">
        <f t="shared" si="296"/>
        <v>9.581858974358973</v>
      </c>
      <c r="CG184" s="20">
        <f t="shared" si="296"/>
        <v>10.193466097170315</v>
      </c>
      <c r="CH184" s="20">
        <f t="shared" si="272"/>
        <v>9.510889292196005</v>
      </c>
      <c r="CI184" s="20">
        <f t="shared" si="297"/>
        <v>9.019138755980862</v>
      </c>
      <c r="CJ184" s="20">
        <f t="shared" si="298"/>
        <v>11.475458572600491</v>
      </c>
      <c r="CK184" s="20">
        <f t="shared" si="308"/>
        <v>10.249364991717282</v>
      </c>
      <c r="CL184" s="20">
        <f t="shared" si="298"/>
        <v>12.596923076923076</v>
      </c>
      <c r="CM184" s="20">
        <f t="shared" si="299"/>
        <v>10.597151655119323</v>
      </c>
      <c r="CN184" s="20">
        <f t="shared" si="300"/>
        <v>11.38562201628756</v>
      </c>
      <c r="CO184" s="20">
        <f t="shared" si="301"/>
        <v>10.289064039408867</v>
      </c>
      <c r="CP184" s="20">
        <f t="shared" si="302"/>
        <v>10.242469999999999</v>
      </c>
      <c r="CQ184" s="20">
        <f t="shared" si="303"/>
        <v>12.66872852233677</v>
      </c>
      <c r="CR184" s="20">
        <f t="shared" si="304"/>
        <v>12.93606048222313</v>
      </c>
      <c r="CS184" s="20">
        <f t="shared" si="305"/>
        <v>12.339403272377286</v>
      </c>
      <c r="CU184" s="20">
        <f aca="true" t="shared" si="309" ref="CU184:CU189">AVERAGE(B184:P184)</f>
        <v>33.51</v>
      </c>
      <c r="CV184" s="20">
        <f aca="true" t="shared" si="310" ref="CV184:CV189">AVERAGE(R184:AF184)</f>
        <v>0.3829333333333333</v>
      </c>
      <c r="CW184" s="20">
        <f aca="true" t="shared" si="311" ref="CW184:CW189">AVERAGE(AH184:AV184)</f>
        <v>4.774922649630232</v>
      </c>
      <c r="CX184" s="20">
        <f aca="true" t="shared" si="312" ref="CX184:CX189">AVERAGE(AX184:BL184)</f>
        <v>5.888000000000001</v>
      </c>
      <c r="CY184" s="20">
        <f aca="true" t="shared" si="313" ref="CY184:CY189">AVERAGE(BO184:CC184)</f>
        <v>5.044650206888836</v>
      </c>
      <c r="CZ184" s="20">
        <f aca="true" t="shared" si="314" ref="CZ184:CZ189">AVERAGE(CE184:CS184)</f>
        <v>10.932650206888836</v>
      </c>
      <c r="DA184" s="43">
        <f aca="true" t="shared" si="315" ref="DA184:DA189">CZ184-DB184</f>
        <v>6.422650206888836</v>
      </c>
      <c r="DB184" s="20">
        <v>4.51</v>
      </c>
      <c r="DC184" s="43">
        <f aca="true" t="shared" si="316" ref="DC184:DC189">DD184-DB184</f>
        <v>1.58</v>
      </c>
      <c r="DD184" s="20">
        <v>6.09</v>
      </c>
    </row>
    <row r="185" spans="1:108" ht="12.75">
      <c r="A185" s="52">
        <v>40210</v>
      </c>
      <c r="B185" s="20">
        <v>31.45</v>
      </c>
      <c r="C185" s="20">
        <v>31.63</v>
      </c>
      <c r="D185" s="20">
        <v>37.99</v>
      </c>
      <c r="E185" s="20">
        <v>16.35</v>
      </c>
      <c r="F185" s="20">
        <v>33.03</v>
      </c>
      <c r="G185" s="20">
        <v>46.37</v>
      </c>
      <c r="H185" s="20">
        <v>36.56</v>
      </c>
      <c r="I185" s="20">
        <v>17.99</v>
      </c>
      <c r="J185" s="20">
        <v>38.29</v>
      </c>
      <c r="K185" s="20">
        <v>36.05</v>
      </c>
      <c r="L185" s="20">
        <v>49.17</v>
      </c>
      <c r="M185" s="20">
        <v>31.77</v>
      </c>
      <c r="N185" s="20">
        <v>23.25</v>
      </c>
      <c r="O185" s="20">
        <v>48.43</v>
      </c>
      <c r="P185" s="20">
        <v>20.81</v>
      </c>
      <c r="R185" s="22">
        <v>0.44</v>
      </c>
      <c r="S185" s="22">
        <v>0.395</v>
      </c>
      <c r="T185" s="22">
        <v>0.458</v>
      </c>
      <c r="U185" s="22">
        <v>0.24</v>
      </c>
      <c r="V185" s="22">
        <v>0.3</v>
      </c>
      <c r="W185" s="22">
        <v>0.5</v>
      </c>
      <c r="X185" s="22">
        <v>0.363</v>
      </c>
      <c r="Y185" s="22">
        <v>0.255</v>
      </c>
      <c r="Z185" s="22">
        <v>0.62</v>
      </c>
      <c r="AA185" s="22">
        <v>0.47</v>
      </c>
      <c r="AB185" s="22">
        <v>0.39</v>
      </c>
      <c r="AC185" s="22">
        <v>0.438</v>
      </c>
      <c r="AD185" s="22">
        <v>0.34</v>
      </c>
      <c r="AE185" s="22">
        <v>0.4</v>
      </c>
      <c r="AF185" s="22">
        <v>0.245</v>
      </c>
      <c r="AH185" s="20">
        <f t="shared" si="273"/>
        <v>5.596184419713832</v>
      </c>
      <c r="AI185" s="20">
        <f t="shared" si="274"/>
        <v>4.995257666772052</v>
      </c>
      <c r="AJ185" s="20">
        <f t="shared" si="274"/>
        <v>4.822321663595683</v>
      </c>
      <c r="AK185" s="20">
        <f t="shared" si="270"/>
        <v>5.871559633027522</v>
      </c>
      <c r="AL185" s="20">
        <f t="shared" si="275"/>
        <v>3.6330608537693005</v>
      </c>
      <c r="AM185" s="20">
        <f t="shared" si="276"/>
        <v>4.313133491481562</v>
      </c>
      <c r="AN185" s="20">
        <f t="shared" si="306"/>
        <v>3.971553610503282</v>
      </c>
      <c r="AO185" s="20">
        <f t="shared" si="276"/>
        <v>5.669816564758199</v>
      </c>
      <c r="AP185" s="20">
        <f t="shared" si="277"/>
        <v>6.476886915643771</v>
      </c>
      <c r="AQ185" s="20">
        <f t="shared" si="278"/>
        <v>5.21497919556172</v>
      </c>
      <c r="AR185" s="20">
        <f t="shared" si="279"/>
        <v>3.172666259914582</v>
      </c>
      <c r="AS185" s="20">
        <f t="shared" si="280"/>
        <v>5.5146364494806415</v>
      </c>
      <c r="AT185" s="20">
        <f t="shared" si="281"/>
        <v>5.849462365591398</v>
      </c>
      <c r="AU185" s="20">
        <f t="shared" si="282"/>
        <v>3.303737352880446</v>
      </c>
      <c r="AV185" s="20">
        <f t="shared" si="283"/>
        <v>4.709274387313791</v>
      </c>
      <c r="AX185" s="20">
        <v>5</v>
      </c>
      <c r="AY185" s="20">
        <v>5.6</v>
      </c>
      <c r="AZ185" s="20">
        <v>5.27</v>
      </c>
      <c r="BA185" s="20">
        <v>4.5</v>
      </c>
      <c r="BB185" s="20">
        <v>5</v>
      </c>
      <c r="BC185" s="20">
        <v>7.48</v>
      </c>
      <c r="BD185" s="20">
        <v>6</v>
      </c>
      <c r="BE185" s="20">
        <v>5.67</v>
      </c>
      <c r="BF185" s="20">
        <v>3.72</v>
      </c>
      <c r="BG185" s="20">
        <v>5.4</v>
      </c>
      <c r="BH185" s="20">
        <v>7</v>
      </c>
      <c r="BI185" s="20">
        <v>4.77</v>
      </c>
      <c r="BJ185" s="20">
        <v>4</v>
      </c>
      <c r="BK185" s="20">
        <v>9.87</v>
      </c>
      <c r="BL185" s="20">
        <v>6.18</v>
      </c>
      <c r="BO185" s="20">
        <f t="shared" si="284"/>
        <v>5.875993640699524</v>
      </c>
      <c r="BP185" s="20">
        <f t="shared" si="285"/>
        <v>5.274992096111287</v>
      </c>
      <c r="BQ185" s="20">
        <f t="shared" si="285"/>
        <v>5.076458015267176</v>
      </c>
      <c r="BR185" s="20">
        <f t="shared" si="271"/>
        <v>6.13577981651376</v>
      </c>
      <c r="BS185" s="20">
        <f t="shared" si="286"/>
        <v>3.8147138964577656</v>
      </c>
      <c r="BT185" s="20">
        <f t="shared" si="287"/>
        <v>4.6357558766443825</v>
      </c>
      <c r="BU185" s="20">
        <f t="shared" si="307"/>
        <v>4.209846827133479</v>
      </c>
      <c r="BV185" s="20">
        <f t="shared" si="287"/>
        <v>5.991295163979989</v>
      </c>
      <c r="BW185" s="20">
        <f t="shared" si="288"/>
        <v>6.717827108905719</v>
      </c>
      <c r="BX185" s="20">
        <f t="shared" si="289"/>
        <v>5.496588072122053</v>
      </c>
      <c r="BY185" s="20">
        <f t="shared" si="290"/>
        <v>3.3947528981086026</v>
      </c>
      <c r="BZ185" s="20">
        <f t="shared" si="291"/>
        <v>5.777684608120868</v>
      </c>
      <c r="CA185" s="20">
        <f t="shared" si="292"/>
        <v>6.083440860215054</v>
      </c>
      <c r="CB185" s="20">
        <f t="shared" si="293"/>
        <v>3.6298162296097463</v>
      </c>
      <c r="CC185" s="20">
        <f t="shared" si="294"/>
        <v>5.000307544449784</v>
      </c>
      <c r="CE185" s="20">
        <f t="shared" si="295"/>
        <v>10.875993640699523</v>
      </c>
      <c r="CF185" s="20">
        <f t="shared" si="296"/>
        <v>10.874992096111287</v>
      </c>
      <c r="CG185" s="20">
        <f t="shared" si="296"/>
        <v>10.346458015267174</v>
      </c>
      <c r="CH185" s="20">
        <f t="shared" si="272"/>
        <v>10.635779816513761</v>
      </c>
      <c r="CI185" s="20">
        <f t="shared" si="297"/>
        <v>8.814713896457766</v>
      </c>
      <c r="CJ185" s="20">
        <f t="shared" si="298"/>
        <v>12.115755876644382</v>
      </c>
      <c r="CK185" s="20">
        <f t="shared" si="308"/>
        <v>10.209846827133479</v>
      </c>
      <c r="CL185" s="20">
        <f t="shared" si="298"/>
        <v>11.66129516397999</v>
      </c>
      <c r="CM185" s="20">
        <f t="shared" si="299"/>
        <v>10.437827108905719</v>
      </c>
      <c r="CN185" s="20">
        <f t="shared" si="300"/>
        <v>10.896588072122054</v>
      </c>
      <c r="CO185" s="20">
        <f t="shared" si="301"/>
        <v>10.394752898108603</v>
      </c>
      <c r="CP185" s="20">
        <f t="shared" si="302"/>
        <v>10.547684608120868</v>
      </c>
      <c r="CQ185" s="20">
        <f t="shared" si="303"/>
        <v>10.083440860215054</v>
      </c>
      <c r="CR185" s="20">
        <f t="shared" si="304"/>
        <v>13.499816229609745</v>
      </c>
      <c r="CS185" s="20">
        <f t="shared" si="305"/>
        <v>11.180307544449784</v>
      </c>
      <c r="CU185" s="20">
        <f t="shared" si="309"/>
        <v>33.276</v>
      </c>
      <c r="CV185" s="20">
        <f t="shared" si="310"/>
        <v>0.39026666666666665</v>
      </c>
      <c r="CW185" s="20">
        <f t="shared" si="311"/>
        <v>4.874302055333853</v>
      </c>
      <c r="CX185" s="20">
        <f t="shared" si="312"/>
        <v>5.697333333333334</v>
      </c>
      <c r="CY185" s="20">
        <f t="shared" si="313"/>
        <v>5.141016843622611</v>
      </c>
      <c r="CZ185" s="20">
        <f t="shared" si="314"/>
        <v>10.838350176955947</v>
      </c>
      <c r="DA185" s="43">
        <f t="shared" si="315"/>
        <v>6.288350176955947</v>
      </c>
      <c r="DB185" s="20">
        <v>4.55</v>
      </c>
      <c r="DC185" s="43">
        <f t="shared" si="316"/>
        <v>1.62</v>
      </c>
      <c r="DD185" s="20">
        <v>6.17</v>
      </c>
    </row>
    <row r="186" spans="1:108" ht="12.75">
      <c r="A186" s="52">
        <v>40238</v>
      </c>
      <c r="B186" s="20">
        <v>33.48</v>
      </c>
      <c r="C186" s="20">
        <v>33.26</v>
      </c>
      <c r="D186" s="20">
        <v>41.11</v>
      </c>
      <c r="E186" s="20">
        <v>16.32</v>
      </c>
      <c r="F186" s="20">
        <v>34.62</v>
      </c>
      <c r="G186" s="20">
        <v>48.33</v>
      </c>
      <c r="H186" s="20">
        <v>38.94</v>
      </c>
      <c r="I186" s="20">
        <v>19.31</v>
      </c>
      <c r="J186" s="20">
        <v>39.36</v>
      </c>
      <c r="K186" s="20">
        <v>37.59</v>
      </c>
      <c r="L186" s="20">
        <v>49.9</v>
      </c>
      <c r="M186" s="20">
        <v>33.16</v>
      </c>
      <c r="N186" s="20">
        <v>24.72</v>
      </c>
      <c r="O186" s="20">
        <v>49.41</v>
      </c>
      <c r="P186" s="20">
        <v>21.2</v>
      </c>
      <c r="R186" s="22">
        <v>0.44</v>
      </c>
      <c r="S186" s="22">
        <v>0.395</v>
      </c>
      <c r="T186" s="22">
        <v>0.458</v>
      </c>
      <c r="U186" s="22">
        <v>0.24</v>
      </c>
      <c r="V186" s="22">
        <v>0.3</v>
      </c>
      <c r="W186" s="22">
        <v>0.5</v>
      </c>
      <c r="X186" s="22">
        <v>0.363</v>
      </c>
      <c r="Y186" s="22">
        <v>0.255</v>
      </c>
      <c r="Z186" s="22">
        <v>0.62</v>
      </c>
      <c r="AA186" s="22">
        <v>0.475</v>
      </c>
      <c r="AB186" s="22">
        <v>0.39</v>
      </c>
      <c r="AC186" s="22">
        <v>0.438</v>
      </c>
      <c r="AD186" s="22">
        <v>0.34</v>
      </c>
      <c r="AE186" s="22">
        <v>0.4</v>
      </c>
      <c r="AF186" s="22">
        <v>0.245</v>
      </c>
      <c r="AH186" s="20">
        <f t="shared" si="273"/>
        <v>5.256869772998805</v>
      </c>
      <c r="AI186" s="20">
        <f t="shared" si="274"/>
        <v>4.750450992182802</v>
      </c>
      <c r="AJ186" s="20">
        <f t="shared" si="274"/>
        <v>4.456336657747507</v>
      </c>
      <c r="AK186" s="20">
        <f t="shared" si="270"/>
        <v>5.88235294117647</v>
      </c>
      <c r="AL186" s="20">
        <f t="shared" si="275"/>
        <v>3.466204506065858</v>
      </c>
      <c r="AM186" s="20">
        <f t="shared" si="276"/>
        <v>4.138216428719222</v>
      </c>
      <c r="AN186" s="20">
        <f t="shared" si="306"/>
        <v>3.7288135593220337</v>
      </c>
      <c r="AO186" s="20">
        <f t="shared" si="276"/>
        <v>5.282237182806837</v>
      </c>
      <c r="AP186" s="20">
        <f t="shared" si="277"/>
        <v>6.300813008130081</v>
      </c>
      <c r="AQ186" s="20">
        <f t="shared" si="278"/>
        <v>5.054535780792763</v>
      </c>
      <c r="AR186" s="20">
        <f t="shared" si="279"/>
        <v>3.12625250501002</v>
      </c>
      <c r="AS186" s="20">
        <f t="shared" si="280"/>
        <v>5.283474065138722</v>
      </c>
      <c r="AT186" s="20">
        <f t="shared" si="281"/>
        <v>5.501618122977346</v>
      </c>
      <c r="AU186" s="20">
        <f t="shared" si="282"/>
        <v>3.2382108884841125</v>
      </c>
      <c r="AV186" s="20">
        <f t="shared" si="283"/>
        <v>4.622641509433962</v>
      </c>
      <c r="AX186" s="20">
        <v>6.5</v>
      </c>
      <c r="AY186" s="20">
        <v>5.6</v>
      </c>
      <c r="AZ186" s="20">
        <v>4.2</v>
      </c>
      <c r="BA186" s="20">
        <v>4.4</v>
      </c>
      <c r="BB186" s="20">
        <v>5</v>
      </c>
      <c r="BC186" s="20">
        <v>7.32</v>
      </c>
      <c r="BD186" s="20">
        <v>6</v>
      </c>
      <c r="BE186" s="20">
        <v>6</v>
      </c>
      <c r="BF186" s="20">
        <v>3.72</v>
      </c>
      <c r="BG186" s="20">
        <v>5.4</v>
      </c>
      <c r="BH186" s="20">
        <v>7</v>
      </c>
      <c r="BI186" s="20">
        <v>4.77</v>
      </c>
      <c r="BJ186" s="20">
        <v>5</v>
      </c>
      <c r="BK186" s="20">
        <v>9.87</v>
      </c>
      <c r="BL186" s="20">
        <v>6.18</v>
      </c>
      <c r="BO186" s="20">
        <f t="shared" si="284"/>
        <v>5.598566308243727</v>
      </c>
      <c r="BP186" s="20">
        <f t="shared" si="285"/>
        <v>5.0164762477450395</v>
      </c>
      <c r="BQ186" s="20">
        <f t="shared" si="285"/>
        <v>4.643502797372903</v>
      </c>
      <c r="BR186" s="20">
        <f t="shared" si="271"/>
        <v>6.141176470588235</v>
      </c>
      <c r="BS186" s="20">
        <f t="shared" si="286"/>
        <v>3.639514731369151</v>
      </c>
      <c r="BT186" s="20">
        <f t="shared" si="287"/>
        <v>4.441133871301469</v>
      </c>
      <c r="BU186" s="20">
        <f t="shared" si="307"/>
        <v>3.952542372881356</v>
      </c>
      <c r="BV186" s="20">
        <f t="shared" si="287"/>
        <v>5.599171413775247</v>
      </c>
      <c r="BW186" s="20">
        <f t="shared" si="288"/>
        <v>6.535203252032519</v>
      </c>
      <c r="BX186" s="20">
        <f t="shared" si="289"/>
        <v>5.327480712955573</v>
      </c>
      <c r="BY186" s="20">
        <f t="shared" si="290"/>
        <v>3.345090180360722</v>
      </c>
      <c r="BZ186" s="20">
        <f t="shared" si="291"/>
        <v>5.535495778045839</v>
      </c>
      <c r="CA186" s="20">
        <f t="shared" si="292"/>
        <v>5.776699029126214</v>
      </c>
      <c r="CB186" s="20">
        <f t="shared" si="293"/>
        <v>3.5578223031774945</v>
      </c>
      <c r="CC186" s="20">
        <f t="shared" si="294"/>
        <v>4.908320754716981</v>
      </c>
      <c r="CE186" s="20">
        <f t="shared" si="295"/>
        <v>12.098566308243727</v>
      </c>
      <c r="CF186" s="20">
        <f t="shared" si="296"/>
        <v>10.61647624774504</v>
      </c>
      <c r="CG186" s="20">
        <f t="shared" si="296"/>
        <v>8.843502797372903</v>
      </c>
      <c r="CH186" s="20">
        <f t="shared" si="272"/>
        <v>10.541176470588235</v>
      </c>
      <c r="CI186" s="20">
        <f t="shared" si="297"/>
        <v>8.63951473136915</v>
      </c>
      <c r="CJ186" s="20">
        <f t="shared" si="298"/>
        <v>11.76113387130147</v>
      </c>
      <c r="CK186" s="20">
        <f t="shared" si="308"/>
        <v>9.952542372881355</v>
      </c>
      <c r="CL186" s="20">
        <f t="shared" si="298"/>
        <v>11.599171413775247</v>
      </c>
      <c r="CM186" s="20">
        <f t="shared" si="299"/>
        <v>10.25520325203252</v>
      </c>
      <c r="CN186" s="20">
        <f t="shared" si="300"/>
        <v>10.727480712955574</v>
      </c>
      <c r="CO186" s="20">
        <f t="shared" si="301"/>
        <v>10.345090180360721</v>
      </c>
      <c r="CP186" s="20">
        <f t="shared" si="302"/>
        <v>10.305495778045838</v>
      </c>
      <c r="CQ186" s="20">
        <f t="shared" si="303"/>
        <v>10.776699029126213</v>
      </c>
      <c r="CR186" s="20">
        <f t="shared" si="304"/>
        <v>13.427822303177493</v>
      </c>
      <c r="CS186" s="20">
        <f t="shared" si="305"/>
        <v>11.088320754716982</v>
      </c>
      <c r="CU186" s="20">
        <f t="shared" si="309"/>
        <v>34.714000000000006</v>
      </c>
      <c r="CV186" s="20">
        <f t="shared" si="310"/>
        <v>0.3906</v>
      </c>
      <c r="CW186" s="20">
        <f t="shared" si="311"/>
        <v>4.6726018613991025</v>
      </c>
      <c r="CX186" s="20">
        <f t="shared" si="312"/>
        <v>5.7973333333333334</v>
      </c>
      <c r="CY186" s="20">
        <f t="shared" si="313"/>
        <v>4.93454641491283</v>
      </c>
      <c r="CZ186" s="20">
        <f t="shared" si="314"/>
        <v>10.731879748246165</v>
      </c>
      <c r="DA186" s="43">
        <f t="shared" si="315"/>
        <v>6.011879748246165</v>
      </c>
      <c r="DB186" s="20">
        <v>4.72</v>
      </c>
      <c r="DC186" s="43">
        <f t="shared" si="316"/>
        <v>1.5300000000000002</v>
      </c>
      <c r="DD186" s="20">
        <v>6.25</v>
      </c>
    </row>
    <row r="187" spans="1:108" ht="12.75">
      <c r="A187" s="52">
        <v>40269</v>
      </c>
      <c r="B187" s="20">
        <v>36.47</v>
      </c>
      <c r="C187" s="20">
        <v>34.2</v>
      </c>
      <c r="D187" s="20">
        <v>41.8</v>
      </c>
      <c r="E187" s="20">
        <v>16.78</v>
      </c>
      <c r="F187" s="20">
        <v>36.08</v>
      </c>
      <c r="G187" s="20">
        <v>52.05</v>
      </c>
      <c r="H187" s="20">
        <v>41.38</v>
      </c>
      <c r="I187" s="20">
        <v>19.88</v>
      </c>
      <c r="J187" s="20">
        <v>39.92</v>
      </c>
      <c r="K187" s="20">
        <v>39.47</v>
      </c>
      <c r="L187" s="20">
        <v>49.18</v>
      </c>
      <c r="M187" s="20">
        <v>34.56</v>
      </c>
      <c r="N187" s="20">
        <v>25.01</v>
      </c>
      <c r="O187" s="20">
        <v>52.51</v>
      </c>
      <c r="P187" s="20">
        <v>21.75</v>
      </c>
      <c r="R187" s="22">
        <v>0.44</v>
      </c>
      <c r="S187" s="22">
        <v>0.395</v>
      </c>
      <c r="T187" s="22">
        <v>0.458</v>
      </c>
      <c r="U187" s="22">
        <v>0.24</v>
      </c>
      <c r="V187" s="22">
        <v>0.3</v>
      </c>
      <c r="W187" s="22">
        <v>0.5</v>
      </c>
      <c r="X187" s="22">
        <v>0.363</v>
      </c>
      <c r="Y187" s="22">
        <v>0.255</v>
      </c>
      <c r="Z187" s="22">
        <v>0.62</v>
      </c>
      <c r="AA187" s="22">
        <v>0.475</v>
      </c>
      <c r="AB187" s="22">
        <v>0.39</v>
      </c>
      <c r="AC187" s="22">
        <v>0.455</v>
      </c>
      <c r="AD187" s="22">
        <v>0.34</v>
      </c>
      <c r="AE187" s="22">
        <v>0.4</v>
      </c>
      <c r="AF187" s="22">
        <v>0.245</v>
      </c>
      <c r="AH187" s="20">
        <f t="shared" si="273"/>
        <v>4.825884288456265</v>
      </c>
      <c r="AI187" s="20">
        <f t="shared" si="274"/>
        <v>4.619883040935672</v>
      </c>
      <c r="AJ187" s="20">
        <f t="shared" si="274"/>
        <v>4.382775119617226</v>
      </c>
      <c r="AK187" s="20">
        <f t="shared" si="270"/>
        <v>5.721096543504172</v>
      </c>
      <c r="AL187" s="20">
        <f t="shared" si="275"/>
        <v>3.3259423503325944</v>
      </c>
      <c r="AM187" s="20">
        <f t="shared" si="276"/>
        <v>3.8424591738712777</v>
      </c>
      <c r="AN187" s="20">
        <f t="shared" si="306"/>
        <v>3.508941517641372</v>
      </c>
      <c r="AO187" s="20">
        <f t="shared" si="276"/>
        <v>5.1307847082494975</v>
      </c>
      <c r="AP187" s="20">
        <f t="shared" si="277"/>
        <v>6.212424849699398</v>
      </c>
      <c r="AQ187" s="20">
        <f t="shared" si="278"/>
        <v>4.813782619711173</v>
      </c>
      <c r="AR187" s="20">
        <f t="shared" si="279"/>
        <v>3.1720211468076456</v>
      </c>
      <c r="AS187" s="20">
        <f t="shared" si="280"/>
        <v>5.266203703703703</v>
      </c>
      <c r="AT187" s="20">
        <f t="shared" si="281"/>
        <v>5.437824870051979</v>
      </c>
      <c r="AU187" s="20">
        <f t="shared" si="282"/>
        <v>3.04703865930299</v>
      </c>
      <c r="AV187" s="20">
        <f t="shared" si="283"/>
        <v>4.505747126436781</v>
      </c>
      <c r="AX187" s="20">
        <v>6.5</v>
      </c>
      <c r="AY187" s="20">
        <v>5.6</v>
      </c>
      <c r="AZ187" s="20">
        <v>4.2</v>
      </c>
      <c r="BA187" s="20">
        <v>4.4</v>
      </c>
      <c r="BB187" s="20">
        <v>5</v>
      </c>
      <c r="BC187" s="20">
        <v>7.32</v>
      </c>
      <c r="BD187" s="20">
        <v>6</v>
      </c>
      <c r="BE187" s="20">
        <v>6</v>
      </c>
      <c r="BF187" s="20">
        <v>3.72</v>
      </c>
      <c r="BG187" s="20">
        <v>5.1</v>
      </c>
      <c r="BH187" s="20">
        <v>7</v>
      </c>
      <c r="BI187" s="20">
        <v>5.05</v>
      </c>
      <c r="BJ187" s="20">
        <v>5</v>
      </c>
      <c r="BK187" s="20">
        <v>9.5</v>
      </c>
      <c r="BL187" s="20">
        <v>6.18</v>
      </c>
      <c r="BO187" s="20">
        <f t="shared" si="284"/>
        <v>5.139566767205922</v>
      </c>
      <c r="BP187" s="20">
        <f t="shared" si="285"/>
        <v>4.878596491228071</v>
      </c>
      <c r="BQ187" s="20">
        <f t="shared" si="285"/>
        <v>4.56685167464115</v>
      </c>
      <c r="BR187" s="20">
        <f t="shared" si="271"/>
        <v>5.972824791418355</v>
      </c>
      <c r="BS187" s="20">
        <f t="shared" si="286"/>
        <v>3.4922394678492243</v>
      </c>
      <c r="BT187" s="20">
        <f t="shared" si="287"/>
        <v>4.123727185398655</v>
      </c>
      <c r="BU187" s="20">
        <f t="shared" si="307"/>
        <v>3.7194780086998547</v>
      </c>
      <c r="BV187" s="20">
        <f t="shared" si="287"/>
        <v>5.438631790744467</v>
      </c>
      <c r="BW187" s="20">
        <f t="shared" si="288"/>
        <v>6.443527054108215</v>
      </c>
      <c r="BX187" s="20">
        <f t="shared" si="289"/>
        <v>5.059285533316443</v>
      </c>
      <c r="BY187" s="20">
        <f t="shared" si="290"/>
        <v>3.394062627084181</v>
      </c>
      <c r="BZ187" s="20">
        <f t="shared" si="291"/>
        <v>5.53214699074074</v>
      </c>
      <c r="CA187" s="20">
        <f t="shared" si="292"/>
        <v>5.709716113554578</v>
      </c>
      <c r="CB187" s="20">
        <f t="shared" si="293"/>
        <v>3.336507331936774</v>
      </c>
      <c r="CC187" s="20">
        <f t="shared" si="294"/>
        <v>4.784202298850575</v>
      </c>
      <c r="CE187" s="20">
        <f t="shared" si="295"/>
        <v>11.639566767205922</v>
      </c>
      <c r="CF187" s="20">
        <f t="shared" si="296"/>
        <v>10.478596491228071</v>
      </c>
      <c r="CG187" s="20">
        <f t="shared" si="296"/>
        <v>8.76685167464115</v>
      </c>
      <c r="CH187" s="20">
        <f t="shared" si="272"/>
        <v>10.372824791418356</v>
      </c>
      <c r="CI187" s="20">
        <f t="shared" si="297"/>
        <v>8.492239467849224</v>
      </c>
      <c r="CJ187" s="20">
        <f t="shared" si="298"/>
        <v>11.443727185398656</v>
      </c>
      <c r="CK187" s="20">
        <f t="shared" si="308"/>
        <v>9.719478008699856</v>
      </c>
      <c r="CL187" s="20">
        <f t="shared" si="298"/>
        <v>11.438631790744466</v>
      </c>
      <c r="CM187" s="20">
        <f t="shared" si="299"/>
        <v>10.163527054108215</v>
      </c>
      <c r="CN187" s="20">
        <f t="shared" si="300"/>
        <v>10.159285533316442</v>
      </c>
      <c r="CO187" s="20">
        <f t="shared" si="301"/>
        <v>10.394062627084182</v>
      </c>
      <c r="CP187" s="20">
        <f t="shared" si="302"/>
        <v>10.582146990740739</v>
      </c>
      <c r="CQ187" s="20">
        <f t="shared" si="303"/>
        <v>10.709716113554578</v>
      </c>
      <c r="CR187" s="20">
        <f t="shared" si="304"/>
        <v>12.836507331936774</v>
      </c>
      <c r="CS187" s="20">
        <f t="shared" si="305"/>
        <v>10.964202298850575</v>
      </c>
      <c r="CU187" s="20">
        <f t="shared" si="309"/>
        <v>36.06933333333333</v>
      </c>
      <c r="CV187" s="20">
        <f t="shared" si="310"/>
        <v>0.3917333333333334</v>
      </c>
      <c r="CW187" s="20">
        <f t="shared" si="311"/>
        <v>4.52085398122145</v>
      </c>
      <c r="CX187" s="20">
        <f t="shared" si="312"/>
        <v>5.771333333333333</v>
      </c>
      <c r="CY187" s="20">
        <f t="shared" si="313"/>
        <v>4.772757608451814</v>
      </c>
      <c r="CZ187" s="20">
        <f t="shared" si="314"/>
        <v>10.54409094178515</v>
      </c>
      <c r="DA187" s="43">
        <f t="shared" si="315"/>
        <v>6.01409094178515</v>
      </c>
      <c r="DB187" s="20">
        <v>4.53</v>
      </c>
      <c r="DC187" s="43">
        <f t="shared" si="316"/>
        <v>1.4500000000000002</v>
      </c>
      <c r="DD187" s="20">
        <v>5.98</v>
      </c>
    </row>
    <row r="188" spans="1:108" ht="12.75">
      <c r="A188" s="52">
        <v>40299</v>
      </c>
      <c r="B188" s="20">
        <v>34.52</v>
      </c>
      <c r="C188" s="20">
        <v>32.14</v>
      </c>
      <c r="D188" s="20">
        <v>38.96</v>
      </c>
      <c r="E188" s="20">
        <v>15.96</v>
      </c>
      <c r="F188" s="20">
        <v>33.05</v>
      </c>
      <c r="G188" s="20">
        <v>49.93</v>
      </c>
      <c r="H188" s="20">
        <v>36.44</v>
      </c>
      <c r="I188" s="20">
        <v>18.91</v>
      </c>
      <c r="J188" s="20">
        <v>38.59</v>
      </c>
      <c r="K188" s="20">
        <v>36.29</v>
      </c>
      <c r="L188" s="20">
        <v>46</v>
      </c>
      <c r="M188" s="20">
        <v>32.7</v>
      </c>
      <c r="N188" s="20">
        <v>23.05</v>
      </c>
      <c r="O188" s="20">
        <v>49</v>
      </c>
      <c r="P188" s="20">
        <v>20.49</v>
      </c>
      <c r="R188" s="22">
        <v>0.44</v>
      </c>
      <c r="S188" s="22">
        <v>0.395</v>
      </c>
      <c r="T188" s="22">
        <v>0.458</v>
      </c>
      <c r="U188" s="22">
        <v>0.24</v>
      </c>
      <c r="V188" s="22">
        <v>0.3</v>
      </c>
      <c r="W188" s="22">
        <v>0.5</v>
      </c>
      <c r="X188" s="22">
        <v>0.363</v>
      </c>
      <c r="Y188" s="22">
        <v>0.255</v>
      </c>
      <c r="Z188" s="22">
        <v>0.62</v>
      </c>
      <c r="AA188" s="22">
        <v>0.475</v>
      </c>
      <c r="AB188" s="22">
        <v>0.39</v>
      </c>
      <c r="AC188" s="22">
        <v>0.455</v>
      </c>
      <c r="AD188" s="22">
        <v>0.34</v>
      </c>
      <c r="AE188" s="22">
        <v>0.4</v>
      </c>
      <c r="AF188" s="22">
        <v>0.245</v>
      </c>
      <c r="AH188" s="20">
        <f t="shared" si="273"/>
        <v>5.098493626882966</v>
      </c>
      <c r="AI188" s="20">
        <f t="shared" si="274"/>
        <v>4.915992532669571</v>
      </c>
      <c r="AJ188" s="20">
        <f t="shared" si="274"/>
        <v>4.702258726899385</v>
      </c>
      <c r="AK188" s="20">
        <f t="shared" si="270"/>
        <v>6.015037593984962</v>
      </c>
      <c r="AL188" s="20">
        <f t="shared" si="275"/>
        <v>3.6308623298033287</v>
      </c>
      <c r="AM188" s="20">
        <f t="shared" si="276"/>
        <v>4.005607850991388</v>
      </c>
      <c r="AN188" s="20">
        <f t="shared" si="306"/>
        <v>3.9846322722283203</v>
      </c>
      <c r="AO188" s="20">
        <f t="shared" si="276"/>
        <v>5.393971443680592</v>
      </c>
      <c r="AP188" s="20">
        <f t="shared" si="277"/>
        <v>6.426535371857994</v>
      </c>
      <c r="AQ188" s="20">
        <f t="shared" si="278"/>
        <v>5.2356020942408374</v>
      </c>
      <c r="AR188" s="20">
        <f t="shared" si="279"/>
        <v>3.391304347826087</v>
      </c>
      <c r="AS188" s="20">
        <f t="shared" si="280"/>
        <v>5.565749235474006</v>
      </c>
      <c r="AT188" s="20">
        <f t="shared" si="281"/>
        <v>5.900216919739696</v>
      </c>
      <c r="AU188" s="20">
        <f t="shared" si="282"/>
        <v>3.2653061224489797</v>
      </c>
      <c r="AV188" s="20">
        <f t="shared" si="283"/>
        <v>4.782820888238166</v>
      </c>
      <c r="AX188" s="20">
        <v>6.5</v>
      </c>
      <c r="AY188" s="20">
        <v>9.27</v>
      </c>
      <c r="AZ188" s="20">
        <v>4.7</v>
      </c>
      <c r="BA188" s="20">
        <v>4.43</v>
      </c>
      <c r="BB188" s="20">
        <v>4</v>
      </c>
      <c r="BC188" s="20">
        <v>6.65</v>
      </c>
      <c r="BD188" s="20">
        <v>4</v>
      </c>
      <c r="BE188" s="20">
        <v>5.5</v>
      </c>
      <c r="BF188" s="20">
        <v>3.57</v>
      </c>
      <c r="BG188" s="20">
        <v>4.28</v>
      </c>
      <c r="BH188" s="20">
        <v>3.5</v>
      </c>
      <c r="BI188" s="20">
        <v>5.06</v>
      </c>
      <c r="BJ188" s="20">
        <v>4.85</v>
      </c>
      <c r="BK188" s="20">
        <v>9.53</v>
      </c>
      <c r="BL188" s="20">
        <v>6.35</v>
      </c>
      <c r="BO188" s="20">
        <f t="shared" si="284"/>
        <v>5.429895712630359</v>
      </c>
      <c r="BP188" s="20">
        <f t="shared" si="285"/>
        <v>5.37170504044804</v>
      </c>
      <c r="BQ188" s="20">
        <f t="shared" si="285"/>
        <v>4.923264887063655</v>
      </c>
      <c r="BR188" s="20">
        <f t="shared" si="271"/>
        <v>6.281503759398496</v>
      </c>
      <c r="BS188" s="20">
        <f t="shared" si="286"/>
        <v>3.776096822995462</v>
      </c>
      <c r="BT188" s="20">
        <f t="shared" si="287"/>
        <v>4.271980773082316</v>
      </c>
      <c r="BU188" s="20">
        <f t="shared" si="307"/>
        <v>4.144017563117453</v>
      </c>
      <c r="BV188" s="20">
        <f t="shared" si="287"/>
        <v>5.6906398730830245</v>
      </c>
      <c r="BW188" s="20">
        <f t="shared" si="288"/>
        <v>6.655962684633324</v>
      </c>
      <c r="BX188" s="20">
        <f t="shared" si="289"/>
        <v>5.459685863874345</v>
      </c>
      <c r="BY188" s="20">
        <f t="shared" si="290"/>
        <v>3.51</v>
      </c>
      <c r="BZ188" s="20">
        <f t="shared" si="291"/>
        <v>5.84737614678899</v>
      </c>
      <c r="CA188" s="20">
        <f t="shared" si="292"/>
        <v>6.186377440347072</v>
      </c>
      <c r="CB188" s="20">
        <f t="shared" si="293"/>
        <v>3.5764897959183672</v>
      </c>
      <c r="CC188" s="20">
        <f t="shared" si="294"/>
        <v>5.086530014641289</v>
      </c>
      <c r="CE188" s="20">
        <f t="shared" si="295"/>
        <v>11.929895712630358</v>
      </c>
      <c r="CF188" s="20">
        <f t="shared" si="296"/>
        <v>14.64170504044804</v>
      </c>
      <c r="CG188" s="20">
        <f t="shared" si="296"/>
        <v>9.623264887063655</v>
      </c>
      <c r="CH188" s="20">
        <f t="shared" si="272"/>
        <v>10.711503759398497</v>
      </c>
      <c r="CI188" s="20">
        <f t="shared" si="297"/>
        <v>7.776096822995462</v>
      </c>
      <c r="CJ188" s="20">
        <f t="shared" si="298"/>
        <v>10.921980773082316</v>
      </c>
      <c r="CK188" s="20">
        <f t="shared" si="308"/>
        <v>8.144017563117453</v>
      </c>
      <c r="CL188" s="20">
        <f t="shared" si="298"/>
        <v>11.190639873083025</v>
      </c>
      <c r="CM188" s="20">
        <f t="shared" si="299"/>
        <v>10.225962684633323</v>
      </c>
      <c r="CN188" s="20">
        <f t="shared" si="300"/>
        <v>9.739685863874346</v>
      </c>
      <c r="CO188" s="20">
        <f t="shared" si="301"/>
        <v>7.01</v>
      </c>
      <c r="CP188" s="20">
        <f t="shared" si="302"/>
        <v>10.907376146788991</v>
      </c>
      <c r="CQ188" s="20">
        <f t="shared" si="303"/>
        <v>11.03637744034707</v>
      </c>
      <c r="CR188" s="20">
        <f t="shared" si="304"/>
        <v>13.106489795918367</v>
      </c>
      <c r="CS188" s="20">
        <f t="shared" si="305"/>
        <v>11.436530014641288</v>
      </c>
      <c r="CU188" s="20">
        <f t="shared" si="309"/>
        <v>33.73533333333334</v>
      </c>
      <c r="CV188" s="20">
        <f t="shared" si="310"/>
        <v>0.3917333333333334</v>
      </c>
      <c r="CW188" s="20">
        <f t="shared" si="311"/>
        <v>4.820959423797751</v>
      </c>
      <c r="CX188" s="20">
        <f t="shared" si="312"/>
        <v>5.479333333333333</v>
      </c>
      <c r="CY188" s="20">
        <f t="shared" si="313"/>
        <v>5.080768425201478</v>
      </c>
      <c r="CZ188" s="20">
        <f t="shared" si="314"/>
        <v>10.560101758534815</v>
      </c>
      <c r="DA188" s="43">
        <f t="shared" si="315"/>
        <v>6.340101758534815</v>
      </c>
      <c r="DB188" s="20">
        <v>4.22</v>
      </c>
      <c r="DC188" s="43">
        <f t="shared" si="316"/>
        <v>1.9400000000000004</v>
      </c>
      <c r="DD188" s="20">
        <v>6.16</v>
      </c>
    </row>
    <row r="189" spans="1:108" ht="12.75">
      <c r="A189" s="52">
        <v>40330</v>
      </c>
      <c r="B189" s="20">
        <v>34.24</v>
      </c>
      <c r="C189" s="20">
        <v>31.74</v>
      </c>
      <c r="D189" s="20">
        <v>38.74</v>
      </c>
      <c r="E189" s="20">
        <v>16</v>
      </c>
      <c r="F189" s="20">
        <v>33.27</v>
      </c>
      <c r="G189" s="20">
        <v>48.76</v>
      </c>
      <c r="H189" s="20">
        <v>36.56</v>
      </c>
      <c r="I189" s="20">
        <v>18.33</v>
      </c>
      <c r="J189" s="20">
        <v>39.22</v>
      </c>
      <c r="K189" s="20">
        <v>35.76</v>
      </c>
      <c r="L189" s="20">
        <v>46.79</v>
      </c>
      <c r="M189" s="20">
        <v>33.28</v>
      </c>
      <c r="N189" s="20">
        <v>23.66</v>
      </c>
      <c r="O189" s="20">
        <v>50.74</v>
      </c>
      <c r="P189" s="20">
        <v>20.61</v>
      </c>
      <c r="R189" s="22">
        <v>0.44</v>
      </c>
      <c r="S189" s="22">
        <v>0.395</v>
      </c>
      <c r="T189" s="22">
        <v>0.458</v>
      </c>
      <c r="U189" s="22">
        <v>0.24</v>
      </c>
      <c r="V189" s="22">
        <v>0.3</v>
      </c>
      <c r="W189" s="22">
        <v>0.5</v>
      </c>
      <c r="X189" s="22">
        <v>0.363</v>
      </c>
      <c r="Y189" s="22">
        <v>0.26</v>
      </c>
      <c r="Z189" s="22">
        <v>0.62</v>
      </c>
      <c r="AA189" s="22">
        <v>0.475</v>
      </c>
      <c r="AB189" s="22">
        <v>0.39</v>
      </c>
      <c r="AC189" s="22">
        <v>0.455</v>
      </c>
      <c r="AD189" s="22">
        <v>0.34</v>
      </c>
      <c r="AE189" s="22">
        <v>0.4</v>
      </c>
      <c r="AF189" s="22">
        <v>0.252</v>
      </c>
      <c r="AH189" s="20">
        <f t="shared" si="273"/>
        <v>5.14018691588785</v>
      </c>
      <c r="AI189" s="20">
        <f t="shared" si="274"/>
        <v>4.977945809703844</v>
      </c>
      <c r="AJ189" s="20">
        <f t="shared" si="274"/>
        <v>4.7289623128549305</v>
      </c>
      <c r="AK189" s="20">
        <f t="shared" si="270"/>
        <v>6</v>
      </c>
      <c r="AL189" s="20">
        <f t="shared" si="275"/>
        <v>3.6068530207394045</v>
      </c>
      <c r="AM189" s="20">
        <f t="shared" si="276"/>
        <v>4.1017227235438884</v>
      </c>
      <c r="AN189" s="20">
        <f t="shared" si="306"/>
        <v>3.971553610503282</v>
      </c>
      <c r="AO189" s="20">
        <f t="shared" si="276"/>
        <v>5.673758865248227</v>
      </c>
      <c r="AP189" s="20">
        <f t="shared" si="277"/>
        <v>6.323304436511984</v>
      </c>
      <c r="AQ189" s="20">
        <f t="shared" si="278"/>
        <v>5.313199105145414</v>
      </c>
      <c r="AR189" s="20">
        <f t="shared" si="279"/>
        <v>3.3340457362684335</v>
      </c>
      <c r="AS189" s="20">
        <f t="shared" si="280"/>
        <v>5.46875</v>
      </c>
      <c r="AT189" s="20">
        <f t="shared" si="281"/>
        <v>5.748098055790363</v>
      </c>
      <c r="AU189" s="20">
        <f t="shared" si="282"/>
        <v>3.153330705557745</v>
      </c>
      <c r="AV189" s="20">
        <f t="shared" si="283"/>
        <v>4.890829694323144</v>
      </c>
      <c r="AX189" s="20">
        <v>6.5</v>
      </c>
      <c r="AY189" s="20">
        <v>9.93</v>
      </c>
      <c r="AZ189" s="20">
        <v>4.7</v>
      </c>
      <c r="BA189" s="20">
        <v>4.43</v>
      </c>
      <c r="BB189" s="20">
        <v>4.5</v>
      </c>
      <c r="BC189" s="20">
        <v>6.65</v>
      </c>
      <c r="BD189" s="20">
        <v>4</v>
      </c>
      <c r="BE189" s="20">
        <v>4.25</v>
      </c>
      <c r="BF189" s="20">
        <v>3.9</v>
      </c>
      <c r="BG189" s="20">
        <v>4.92</v>
      </c>
      <c r="BH189" s="20">
        <v>3.5</v>
      </c>
      <c r="BI189" s="20">
        <v>4.93</v>
      </c>
      <c r="BJ189" s="20">
        <v>4.85</v>
      </c>
      <c r="BK189" s="20">
        <v>9.53</v>
      </c>
      <c r="BL189" s="20">
        <v>6.35</v>
      </c>
      <c r="BO189" s="20">
        <f t="shared" si="284"/>
        <v>5.47429906542056</v>
      </c>
      <c r="BP189" s="20">
        <f t="shared" si="285"/>
        <v>5.472255828607435</v>
      </c>
      <c r="BQ189" s="20">
        <f t="shared" si="285"/>
        <v>4.951223541559112</v>
      </c>
      <c r="BR189" s="20">
        <f t="shared" si="271"/>
        <v>6.2658000000000005</v>
      </c>
      <c r="BS189" s="20">
        <f t="shared" si="286"/>
        <v>3.7691614066726773</v>
      </c>
      <c r="BT189" s="20">
        <f t="shared" si="287"/>
        <v>4.374487284659557</v>
      </c>
      <c r="BU189" s="20">
        <f t="shared" si="307"/>
        <v>4.130415754923413</v>
      </c>
      <c r="BV189" s="20">
        <f t="shared" si="287"/>
        <v>5.914893617021277</v>
      </c>
      <c r="BW189" s="20">
        <f t="shared" si="288"/>
        <v>6.569913309535951</v>
      </c>
      <c r="BX189" s="20">
        <f t="shared" si="289"/>
        <v>5.574608501118568</v>
      </c>
      <c r="BY189" s="20">
        <f t="shared" si="290"/>
        <v>3.4507373370378285</v>
      </c>
      <c r="BZ189" s="20">
        <f t="shared" si="291"/>
        <v>5.738359374999999</v>
      </c>
      <c r="CA189" s="20">
        <f t="shared" si="292"/>
        <v>6.026880811496196</v>
      </c>
      <c r="CB189" s="20">
        <f t="shared" si="293"/>
        <v>3.453843121797398</v>
      </c>
      <c r="CC189" s="20">
        <f t="shared" si="294"/>
        <v>5.201397379912663</v>
      </c>
      <c r="CE189" s="20">
        <f t="shared" si="295"/>
        <v>11.97429906542056</v>
      </c>
      <c r="CF189" s="20">
        <f t="shared" si="296"/>
        <v>15.402255828607434</v>
      </c>
      <c r="CG189" s="20">
        <f t="shared" si="296"/>
        <v>9.651223541559112</v>
      </c>
      <c r="CH189" s="20">
        <f t="shared" si="272"/>
        <v>10.6958</v>
      </c>
      <c r="CI189" s="20">
        <f t="shared" si="297"/>
        <v>8.269161406672676</v>
      </c>
      <c r="CJ189" s="20">
        <f t="shared" si="298"/>
        <v>11.024487284659557</v>
      </c>
      <c r="CK189" s="20">
        <f t="shared" si="308"/>
        <v>8.130415754923412</v>
      </c>
      <c r="CL189" s="20">
        <f t="shared" si="298"/>
        <v>10.164893617021278</v>
      </c>
      <c r="CM189" s="20">
        <f t="shared" si="299"/>
        <v>10.46991330953595</v>
      </c>
      <c r="CN189" s="20">
        <f t="shared" si="300"/>
        <v>10.494608501118568</v>
      </c>
      <c r="CO189" s="20">
        <f t="shared" si="301"/>
        <v>6.950737337037829</v>
      </c>
      <c r="CP189" s="20">
        <f t="shared" si="302"/>
        <v>10.668359374999998</v>
      </c>
      <c r="CQ189" s="20">
        <f t="shared" si="303"/>
        <v>10.876880811496196</v>
      </c>
      <c r="CR189" s="20">
        <f t="shared" si="304"/>
        <v>12.983843121797397</v>
      </c>
      <c r="CS189" s="20">
        <f t="shared" si="305"/>
        <v>11.551397379912663</v>
      </c>
      <c r="CU189" s="20">
        <f t="shared" si="309"/>
        <v>33.84666666666667</v>
      </c>
      <c r="CV189" s="20">
        <f t="shared" si="310"/>
        <v>0.39253333333333335</v>
      </c>
      <c r="CW189" s="20">
        <f t="shared" si="311"/>
        <v>4.828836066138567</v>
      </c>
      <c r="CX189" s="20">
        <f t="shared" si="312"/>
        <v>5.529333333333333</v>
      </c>
      <c r="CY189" s="20">
        <f t="shared" si="313"/>
        <v>5.091218422317509</v>
      </c>
      <c r="CZ189" s="20">
        <f t="shared" si="314"/>
        <v>10.620551755650842</v>
      </c>
      <c r="DA189" s="43">
        <f t="shared" si="315"/>
        <v>6.710551755650842</v>
      </c>
      <c r="DB189" s="20">
        <v>3.91</v>
      </c>
      <c r="DC189" s="43">
        <f t="shared" si="316"/>
        <v>2.09</v>
      </c>
      <c r="DD189" s="20">
        <v>6</v>
      </c>
    </row>
    <row r="190" spans="1:108" ht="12.75">
      <c r="A190" s="52">
        <v>40360</v>
      </c>
      <c r="B190" s="20">
        <v>36.06</v>
      </c>
      <c r="C190" s="20">
        <v>34.56</v>
      </c>
      <c r="D190" s="20">
        <v>41.99</v>
      </c>
      <c r="E190" s="20">
        <v>17.1</v>
      </c>
      <c r="F190" s="20">
        <v>35.22</v>
      </c>
      <c r="G190" s="20">
        <v>52.3</v>
      </c>
      <c r="H190" s="20">
        <v>39.64</v>
      </c>
      <c r="I190" s="20">
        <v>19.1</v>
      </c>
      <c r="J190" s="20">
        <v>42.11</v>
      </c>
      <c r="K190" s="20">
        <v>38.31</v>
      </c>
      <c r="L190" s="20">
        <v>49.75</v>
      </c>
      <c r="M190" s="20">
        <v>35.33</v>
      </c>
      <c r="N190" s="20">
        <v>24.77</v>
      </c>
      <c r="O190" s="20">
        <v>54.28</v>
      </c>
      <c r="P190" s="20">
        <v>21.99</v>
      </c>
      <c r="R190" s="22">
        <v>0.44</v>
      </c>
      <c r="S190" s="22">
        <v>0.395</v>
      </c>
      <c r="T190" s="22">
        <v>0.458</v>
      </c>
      <c r="U190" s="22">
        <v>0.24</v>
      </c>
      <c r="V190" s="22">
        <v>0.3</v>
      </c>
      <c r="W190" s="22">
        <v>0.5</v>
      </c>
      <c r="X190" s="22">
        <v>0.363</v>
      </c>
      <c r="Y190" s="22">
        <v>0.26</v>
      </c>
      <c r="Z190" s="22">
        <v>0.62</v>
      </c>
      <c r="AA190" s="22">
        <v>0.475</v>
      </c>
      <c r="AB190" s="22">
        <v>0.39</v>
      </c>
      <c r="AC190" s="22">
        <v>0.455</v>
      </c>
      <c r="AD190" s="22">
        <v>0.34</v>
      </c>
      <c r="AE190" s="22">
        <v>0.4</v>
      </c>
      <c r="AF190" s="22">
        <v>0.252</v>
      </c>
      <c r="AH190" s="20">
        <f t="shared" si="273"/>
        <v>4.88075429839157</v>
      </c>
      <c r="AI190" s="20">
        <f t="shared" si="274"/>
        <v>4.571759259259259</v>
      </c>
      <c r="AJ190" s="20">
        <f t="shared" si="274"/>
        <v>4.362943557989998</v>
      </c>
      <c r="AK190" s="20">
        <f t="shared" si="270"/>
        <v>5.614035087719298</v>
      </c>
      <c r="AL190" s="20">
        <f t="shared" si="275"/>
        <v>3.4071550255536627</v>
      </c>
      <c r="AM190" s="20">
        <f t="shared" si="276"/>
        <v>3.824091778202677</v>
      </c>
      <c r="AN190" s="20">
        <f t="shared" si="306"/>
        <v>3.662966700302724</v>
      </c>
      <c r="AO190" s="20">
        <f t="shared" si="276"/>
        <v>5.445026178010471</v>
      </c>
      <c r="AP190" s="20">
        <f t="shared" si="277"/>
        <v>5.889337449536927</v>
      </c>
      <c r="AQ190" s="20">
        <f t="shared" si="278"/>
        <v>4.959540589924301</v>
      </c>
      <c r="AR190" s="20">
        <f t="shared" si="279"/>
        <v>3.135678391959799</v>
      </c>
      <c r="AS190" s="20">
        <f t="shared" si="280"/>
        <v>5.151429380130201</v>
      </c>
      <c r="AT190" s="20">
        <f t="shared" si="281"/>
        <v>5.490512716996367</v>
      </c>
      <c r="AU190" s="20">
        <f t="shared" si="282"/>
        <v>2.9476787030213707</v>
      </c>
      <c r="AV190" s="20">
        <f t="shared" si="283"/>
        <v>4.583901773533425</v>
      </c>
      <c r="AX190" s="20">
        <v>6.5</v>
      </c>
      <c r="AY190" s="20">
        <v>9.93</v>
      </c>
      <c r="AZ190" s="20">
        <v>4.95</v>
      </c>
      <c r="BA190" s="20">
        <v>4.43</v>
      </c>
      <c r="BB190" s="20">
        <v>4.5</v>
      </c>
      <c r="BC190" s="20">
        <v>6.65</v>
      </c>
      <c r="BD190" s="20">
        <v>4</v>
      </c>
      <c r="BE190" s="20">
        <v>4.25</v>
      </c>
      <c r="BF190" s="20">
        <v>3.9</v>
      </c>
      <c r="BG190" s="20">
        <v>4.92</v>
      </c>
      <c r="BH190" s="20">
        <v>3.5</v>
      </c>
      <c r="BI190" s="20">
        <v>5.07</v>
      </c>
      <c r="BJ190" s="20">
        <v>4.85</v>
      </c>
      <c r="BK190" s="20">
        <v>9.53</v>
      </c>
      <c r="BL190" s="20">
        <v>6.44</v>
      </c>
      <c r="BO190" s="20">
        <f t="shared" si="284"/>
        <v>5.1980033277870215</v>
      </c>
      <c r="BP190" s="20">
        <f t="shared" si="285"/>
        <v>5.025734953703703</v>
      </c>
      <c r="BQ190" s="20">
        <f t="shared" si="285"/>
        <v>4.578909264110503</v>
      </c>
      <c r="BR190" s="20">
        <f t="shared" si="271"/>
        <v>5.862736842105263</v>
      </c>
      <c r="BS190" s="20">
        <f t="shared" si="286"/>
        <v>3.5604770017035774</v>
      </c>
      <c r="BT190" s="20">
        <f t="shared" si="287"/>
        <v>4.078393881453155</v>
      </c>
      <c r="BU190" s="20">
        <f t="shared" si="307"/>
        <v>3.8094853683148333</v>
      </c>
      <c r="BV190" s="20">
        <f t="shared" si="287"/>
        <v>5.676439790575916</v>
      </c>
      <c r="BW190" s="20">
        <f t="shared" si="288"/>
        <v>6.119021610068867</v>
      </c>
      <c r="BX190" s="20">
        <f t="shared" si="289"/>
        <v>5.203549986948576</v>
      </c>
      <c r="BY190" s="20">
        <f t="shared" si="290"/>
        <v>3.2454271356783915</v>
      </c>
      <c r="BZ190" s="20">
        <f t="shared" si="291"/>
        <v>5.412606849702803</v>
      </c>
      <c r="CA190" s="20">
        <f t="shared" si="292"/>
        <v>5.756802583770691</v>
      </c>
      <c r="CB190" s="20">
        <f t="shared" si="293"/>
        <v>3.228592483419307</v>
      </c>
      <c r="CC190" s="20">
        <f t="shared" si="294"/>
        <v>4.879105047748977</v>
      </c>
      <c r="CE190" s="20">
        <f t="shared" si="295"/>
        <v>11.69800332778702</v>
      </c>
      <c r="CF190" s="20">
        <f t="shared" si="296"/>
        <v>14.955734953703702</v>
      </c>
      <c r="CG190" s="20">
        <f t="shared" si="296"/>
        <v>9.528909264110503</v>
      </c>
      <c r="CH190" s="20">
        <f t="shared" si="272"/>
        <v>10.292736842105263</v>
      </c>
      <c r="CI190" s="20">
        <f t="shared" si="297"/>
        <v>8.060477001703578</v>
      </c>
      <c r="CJ190" s="20">
        <f t="shared" si="298"/>
        <v>10.728393881453155</v>
      </c>
      <c r="CK190" s="20">
        <f t="shared" si="308"/>
        <v>7.809485368314833</v>
      </c>
      <c r="CL190" s="20">
        <f t="shared" si="298"/>
        <v>9.926439790575916</v>
      </c>
      <c r="CM190" s="20">
        <f t="shared" si="299"/>
        <v>10.019021610068867</v>
      </c>
      <c r="CN190" s="20">
        <f t="shared" si="300"/>
        <v>10.123549986948575</v>
      </c>
      <c r="CO190" s="20">
        <f t="shared" si="301"/>
        <v>6.7454271356783915</v>
      </c>
      <c r="CP190" s="20">
        <f t="shared" si="302"/>
        <v>10.482606849702803</v>
      </c>
      <c r="CQ190" s="20">
        <f t="shared" si="303"/>
        <v>10.60680258377069</v>
      </c>
      <c r="CR190" s="20">
        <f t="shared" si="304"/>
        <v>12.758592483419307</v>
      </c>
      <c r="CS190" s="20">
        <f t="shared" si="305"/>
        <v>11.319105047748977</v>
      </c>
      <c r="CU190" s="20">
        <f aca="true" t="shared" si="317" ref="CU190:CU195">AVERAGE(B190:P190)</f>
        <v>36.16733333333333</v>
      </c>
      <c r="CV190" s="20">
        <f aca="true" t="shared" si="318" ref="CV190:CV195">AVERAGE(R190:AF190)</f>
        <v>0.39253333333333335</v>
      </c>
      <c r="CW190" s="20">
        <f aca="true" t="shared" si="319" ref="CW190:CW195">AVERAGE(AH190:AV190)</f>
        <v>4.528454059368803</v>
      </c>
      <c r="CX190" s="20">
        <f aca="true" t="shared" si="320" ref="CX190:CX195">AVERAGE(AX190:BL190)</f>
        <v>5.561333333333334</v>
      </c>
      <c r="CY190" s="20">
        <f aca="true" t="shared" si="321" ref="CY190:CY195">AVERAGE(BO190:CC190)</f>
        <v>4.775685741806106</v>
      </c>
      <c r="CZ190" s="20">
        <f aca="true" t="shared" si="322" ref="CZ190:CZ195">AVERAGE(CE190:CS190)</f>
        <v>10.337019075139441</v>
      </c>
      <c r="DA190" s="43">
        <f aca="true" t="shared" si="323" ref="DA190:DA195">CZ190-DB190</f>
        <v>6.357019075139441</v>
      </c>
      <c r="DB190" s="20">
        <v>3.98</v>
      </c>
      <c r="DC190" s="43">
        <f aca="true" t="shared" si="324" ref="DC190:DC195">DD190-DB190</f>
        <v>1.8199999999999998</v>
      </c>
      <c r="DD190" s="20">
        <v>5.8</v>
      </c>
    </row>
    <row r="191" spans="1:108" ht="12.75">
      <c r="A191" s="52">
        <v>40391</v>
      </c>
      <c r="B191" s="20">
        <v>35.57</v>
      </c>
      <c r="C191" s="20">
        <v>35.02</v>
      </c>
      <c r="D191" s="20">
        <v>42.73</v>
      </c>
      <c r="E191" s="20">
        <v>17.18</v>
      </c>
      <c r="F191" s="20">
        <v>35.06</v>
      </c>
      <c r="G191" s="20">
        <v>53.73</v>
      </c>
      <c r="H191" s="20">
        <v>39.05</v>
      </c>
      <c r="I191" s="20">
        <v>19.98</v>
      </c>
      <c r="J191" s="20">
        <v>42.91</v>
      </c>
      <c r="K191" s="20">
        <v>39.03</v>
      </c>
      <c r="L191" s="20">
        <v>50.92</v>
      </c>
      <c r="M191" s="20">
        <v>36.69</v>
      </c>
      <c r="N191" s="20">
        <v>24.54</v>
      </c>
      <c r="O191" s="20">
        <v>55.74</v>
      </c>
      <c r="P191" s="20">
        <v>22.31</v>
      </c>
      <c r="R191" s="22">
        <v>0.44</v>
      </c>
      <c r="S191" s="22">
        <v>0.395</v>
      </c>
      <c r="T191" s="22">
        <v>0.458</v>
      </c>
      <c r="U191" s="22">
        <v>0.245</v>
      </c>
      <c r="V191" s="22">
        <v>0.3</v>
      </c>
      <c r="W191" s="22">
        <v>0.5</v>
      </c>
      <c r="X191" s="22">
        <v>0.363</v>
      </c>
      <c r="Y191" s="22">
        <v>0.26</v>
      </c>
      <c r="Z191" s="22">
        <v>0.62</v>
      </c>
      <c r="AA191" s="22">
        <v>0.475</v>
      </c>
      <c r="AB191" s="22">
        <v>0.39</v>
      </c>
      <c r="AC191" s="22">
        <v>0.455</v>
      </c>
      <c r="AD191" s="22">
        <v>0.34</v>
      </c>
      <c r="AE191" s="22">
        <v>0.4</v>
      </c>
      <c r="AF191" s="22">
        <v>0.252</v>
      </c>
      <c r="AH191" s="20">
        <f t="shared" si="273"/>
        <v>4.947989879111611</v>
      </c>
      <c r="AI191" s="20">
        <f t="shared" si="274"/>
        <v>4.511707595659622</v>
      </c>
      <c r="AJ191" s="20">
        <f t="shared" si="274"/>
        <v>4.287385911537562</v>
      </c>
      <c r="AK191" s="20">
        <f t="shared" si="270"/>
        <v>5.70430733410943</v>
      </c>
      <c r="AL191" s="20">
        <f t="shared" si="275"/>
        <v>3.422703936109526</v>
      </c>
      <c r="AM191" s="20">
        <f t="shared" si="276"/>
        <v>3.722315280104225</v>
      </c>
      <c r="AN191" s="20">
        <f t="shared" si="306"/>
        <v>3.7183098591549295</v>
      </c>
      <c r="AO191" s="20">
        <f t="shared" si="276"/>
        <v>5.205205205205205</v>
      </c>
      <c r="AP191" s="20">
        <f t="shared" si="277"/>
        <v>5.779538569098113</v>
      </c>
      <c r="AQ191" s="20">
        <f t="shared" si="278"/>
        <v>4.868050217781194</v>
      </c>
      <c r="AR191" s="20">
        <f t="shared" si="279"/>
        <v>3.063629222309505</v>
      </c>
      <c r="AS191" s="20">
        <f t="shared" si="280"/>
        <v>4.960479694739711</v>
      </c>
      <c r="AT191" s="20">
        <f t="shared" si="281"/>
        <v>5.541972290138549</v>
      </c>
      <c r="AU191" s="20">
        <f t="shared" si="282"/>
        <v>2.870470039468963</v>
      </c>
      <c r="AV191" s="20">
        <f t="shared" si="283"/>
        <v>4.518153294486777</v>
      </c>
      <c r="AX191" s="20">
        <v>6.5</v>
      </c>
      <c r="AY191" s="20">
        <v>9.9</v>
      </c>
      <c r="AZ191" s="20">
        <v>3.5</v>
      </c>
      <c r="BA191" s="20">
        <v>4.43</v>
      </c>
      <c r="BB191" s="20">
        <v>4</v>
      </c>
      <c r="BC191" s="20">
        <v>6.83</v>
      </c>
      <c r="BD191" s="20">
        <v>5</v>
      </c>
      <c r="BE191" s="20">
        <v>5.4</v>
      </c>
      <c r="BF191" s="20">
        <v>3.63</v>
      </c>
      <c r="BG191" s="20">
        <v>4.9</v>
      </c>
      <c r="BH191" s="20">
        <v>3.5</v>
      </c>
      <c r="BI191" s="20">
        <v>5.07</v>
      </c>
      <c r="BJ191" s="20">
        <v>4.85</v>
      </c>
      <c r="BK191" s="20">
        <v>9.53</v>
      </c>
      <c r="BL191" s="20">
        <v>6.64</v>
      </c>
      <c r="BO191" s="20">
        <f t="shared" si="284"/>
        <v>5.269609221253865</v>
      </c>
      <c r="BP191" s="20">
        <f t="shared" si="285"/>
        <v>4.958366647629925</v>
      </c>
      <c r="BQ191" s="20">
        <f t="shared" si="285"/>
        <v>4.437444418441377</v>
      </c>
      <c r="BR191" s="20">
        <f t="shared" si="271"/>
        <v>5.957008149010478</v>
      </c>
      <c r="BS191" s="20">
        <f t="shared" si="286"/>
        <v>3.5596120935539073</v>
      </c>
      <c r="BT191" s="20">
        <f t="shared" si="287"/>
        <v>3.9765494137353437</v>
      </c>
      <c r="BU191" s="20">
        <f t="shared" si="307"/>
        <v>3.904225352112676</v>
      </c>
      <c r="BV191" s="20">
        <f t="shared" si="287"/>
        <v>5.486286286286287</v>
      </c>
      <c r="BW191" s="20">
        <f t="shared" si="288"/>
        <v>5.989335819156374</v>
      </c>
      <c r="BX191" s="20">
        <f t="shared" si="289"/>
        <v>5.106584678452473</v>
      </c>
      <c r="BY191" s="20">
        <f t="shared" si="290"/>
        <v>3.1708562450903375</v>
      </c>
      <c r="BZ191" s="20">
        <f t="shared" si="291"/>
        <v>5.211976015263015</v>
      </c>
      <c r="CA191" s="20">
        <f t="shared" si="292"/>
        <v>5.810757946210269</v>
      </c>
      <c r="CB191" s="20">
        <f t="shared" si="293"/>
        <v>3.1440258342303546</v>
      </c>
      <c r="CC191" s="20">
        <f t="shared" si="294"/>
        <v>4.818158673240699</v>
      </c>
      <c r="CE191" s="20">
        <f t="shared" si="295"/>
        <v>11.769609221253866</v>
      </c>
      <c r="CF191" s="20">
        <f t="shared" si="296"/>
        <v>14.858366647629925</v>
      </c>
      <c r="CG191" s="20">
        <f t="shared" si="296"/>
        <v>7.937444418441377</v>
      </c>
      <c r="CH191" s="20">
        <f t="shared" si="272"/>
        <v>10.387008149010477</v>
      </c>
      <c r="CI191" s="20">
        <f t="shared" si="297"/>
        <v>7.559612093553907</v>
      </c>
      <c r="CJ191" s="20">
        <f t="shared" si="298"/>
        <v>10.806549413735343</v>
      </c>
      <c r="CK191" s="20">
        <f t="shared" si="308"/>
        <v>8.904225352112675</v>
      </c>
      <c r="CL191" s="20">
        <f t="shared" si="298"/>
        <v>10.886286286286287</v>
      </c>
      <c r="CM191" s="20">
        <f t="shared" si="299"/>
        <v>9.619335819156374</v>
      </c>
      <c r="CN191" s="20">
        <f t="shared" si="300"/>
        <v>10.006584678452473</v>
      </c>
      <c r="CO191" s="20">
        <f t="shared" si="301"/>
        <v>6.670856245090338</v>
      </c>
      <c r="CP191" s="20">
        <f t="shared" si="302"/>
        <v>10.281976015263016</v>
      </c>
      <c r="CQ191" s="20">
        <f t="shared" si="303"/>
        <v>10.660757946210268</v>
      </c>
      <c r="CR191" s="20">
        <f t="shared" si="304"/>
        <v>12.674025834230354</v>
      </c>
      <c r="CS191" s="20">
        <f t="shared" si="305"/>
        <v>11.4581586732407</v>
      </c>
      <c r="CU191" s="20">
        <f t="shared" si="317"/>
        <v>36.697333333333326</v>
      </c>
      <c r="CV191" s="20">
        <f t="shared" si="318"/>
        <v>0.39286666666666664</v>
      </c>
      <c r="CW191" s="20">
        <f t="shared" si="319"/>
        <v>4.4748145552676615</v>
      </c>
      <c r="CX191" s="20">
        <f t="shared" si="320"/>
        <v>5.578666666666666</v>
      </c>
      <c r="CY191" s="20">
        <f t="shared" si="321"/>
        <v>4.720053119577825</v>
      </c>
      <c r="CZ191" s="20">
        <f t="shared" si="322"/>
        <v>10.298719786244492</v>
      </c>
      <c r="DA191" s="43">
        <f t="shared" si="323"/>
        <v>6.778719786244492</v>
      </c>
      <c r="DB191" s="20">
        <v>3.52</v>
      </c>
      <c r="DC191" s="43">
        <f t="shared" si="324"/>
        <v>1.8400000000000003</v>
      </c>
      <c r="DD191" s="20">
        <v>5.36</v>
      </c>
    </row>
    <row r="192" spans="1:108" ht="12.75">
      <c r="A192" s="52">
        <v>40422</v>
      </c>
      <c r="B192" s="20">
        <v>36.43</v>
      </c>
      <c r="C192" s="20">
        <v>36.35</v>
      </c>
      <c r="D192" s="20">
        <v>43.66</v>
      </c>
      <c r="E192" s="20">
        <v>17.71</v>
      </c>
      <c r="F192" s="20">
        <v>35.92</v>
      </c>
      <c r="G192" s="20">
        <v>54.39</v>
      </c>
      <c r="H192" s="20">
        <v>39.87</v>
      </c>
      <c r="I192" s="20">
        <v>20.28</v>
      </c>
      <c r="J192" s="20">
        <v>44.42</v>
      </c>
      <c r="K192" s="20">
        <v>40.32</v>
      </c>
      <c r="L192" s="20">
        <v>53.8</v>
      </c>
      <c r="M192" s="20">
        <v>37.24</v>
      </c>
      <c r="N192" s="20">
        <v>25.87</v>
      </c>
      <c r="O192" s="20">
        <v>57.8</v>
      </c>
      <c r="P192" s="20">
        <v>22.97</v>
      </c>
      <c r="R192" s="22">
        <v>0.44</v>
      </c>
      <c r="S192" s="22">
        <v>0.395</v>
      </c>
      <c r="T192" s="22">
        <v>0.458</v>
      </c>
      <c r="U192" s="22">
        <v>0.245</v>
      </c>
      <c r="V192" s="22">
        <v>0.3</v>
      </c>
      <c r="W192" s="22">
        <v>0.5</v>
      </c>
      <c r="X192" s="22">
        <v>0.363</v>
      </c>
      <c r="Y192" s="22">
        <v>0.26</v>
      </c>
      <c r="Z192" s="22">
        <v>0.62</v>
      </c>
      <c r="AA192" s="22">
        <v>0.475</v>
      </c>
      <c r="AB192" s="22">
        <v>0.39</v>
      </c>
      <c r="AC192" s="22">
        <v>0.455</v>
      </c>
      <c r="AD192" s="22">
        <v>0.34</v>
      </c>
      <c r="AE192" s="22">
        <v>0.4</v>
      </c>
      <c r="AF192" s="22">
        <v>0.252</v>
      </c>
      <c r="AH192" s="20">
        <f t="shared" si="273"/>
        <v>4.831183090859182</v>
      </c>
      <c r="AI192" s="20">
        <f t="shared" si="274"/>
        <v>4.346629986244841</v>
      </c>
      <c r="AJ192" s="20">
        <f t="shared" si="274"/>
        <v>4.196060467246909</v>
      </c>
      <c r="AK192" s="20">
        <f t="shared" si="270"/>
        <v>5.533596837944664</v>
      </c>
      <c r="AL192" s="20">
        <f t="shared" si="275"/>
        <v>3.3407572383073494</v>
      </c>
      <c r="AM192" s="20">
        <f t="shared" si="276"/>
        <v>3.6771465342893914</v>
      </c>
      <c r="AN192" s="20">
        <f t="shared" si="306"/>
        <v>3.6418359668924003</v>
      </c>
      <c r="AO192" s="20">
        <f t="shared" si="276"/>
        <v>5.128205128205128</v>
      </c>
      <c r="AP192" s="20">
        <f t="shared" si="277"/>
        <v>5.583070688878883</v>
      </c>
      <c r="AQ192" s="20">
        <f t="shared" si="278"/>
        <v>4.712301587301587</v>
      </c>
      <c r="AR192" s="20">
        <f t="shared" si="279"/>
        <v>2.899628252788104</v>
      </c>
      <c r="AS192" s="20">
        <f t="shared" si="280"/>
        <v>4.887218045112782</v>
      </c>
      <c r="AT192" s="20">
        <f t="shared" si="281"/>
        <v>5.257054503285659</v>
      </c>
      <c r="AU192" s="20">
        <f t="shared" si="282"/>
        <v>2.768166089965398</v>
      </c>
      <c r="AV192" s="20">
        <f t="shared" si="283"/>
        <v>4.388332607749239</v>
      </c>
      <c r="AX192" s="20">
        <v>6.5</v>
      </c>
      <c r="AY192" s="20">
        <v>9.9</v>
      </c>
      <c r="AZ192" s="20">
        <v>3.5</v>
      </c>
      <c r="BA192" s="20">
        <v>4</v>
      </c>
      <c r="BB192" s="20">
        <v>4</v>
      </c>
      <c r="BC192" s="20">
        <v>6.83</v>
      </c>
      <c r="BD192" s="20">
        <v>5</v>
      </c>
      <c r="BE192" s="20">
        <v>5.4</v>
      </c>
      <c r="BF192" s="20">
        <v>3.63</v>
      </c>
      <c r="BG192" s="20">
        <v>4.9</v>
      </c>
      <c r="BH192" s="20">
        <v>3.5</v>
      </c>
      <c r="BI192" s="20">
        <v>5.07</v>
      </c>
      <c r="BJ192" s="20">
        <v>4.85</v>
      </c>
      <c r="BK192" s="20">
        <v>9.53</v>
      </c>
      <c r="BL192" s="20">
        <v>6.64</v>
      </c>
      <c r="BO192" s="20">
        <f t="shared" si="284"/>
        <v>5.145209991765029</v>
      </c>
      <c r="BP192" s="20">
        <f t="shared" si="285"/>
        <v>4.776946354883081</v>
      </c>
      <c r="BQ192" s="20">
        <f t="shared" si="285"/>
        <v>4.342922583600551</v>
      </c>
      <c r="BR192" s="20">
        <f t="shared" si="271"/>
        <v>5.754940711462451</v>
      </c>
      <c r="BS192" s="20">
        <f t="shared" si="286"/>
        <v>3.4743875278396437</v>
      </c>
      <c r="BT192" s="20">
        <f t="shared" si="287"/>
        <v>3.928295642581357</v>
      </c>
      <c r="BU192" s="20">
        <f t="shared" si="307"/>
        <v>3.8239277652370203</v>
      </c>
      <c r="BV192" s="20">
        <f t="shared" si="287"/>
        <v>5.405128205128205</v>
      </c>
      <c r="BW192" s="20">
        <f t="shared" si="288"/>
        <v>5.7857361548851864</v>
      </c>
      <c r="BX192" s="20">
        <f t="shared" si="289"/>
        <v>4.943204365079365</v>
      </c>
      <c r="BY192" s="20">
        <f t="shared" si="290"/>
        <v>3.0011152416356874</v>
      </c>
      <c r="BZ192" s="20">
        <f t="shared" si="291"/>
        <v>5.135</v>
      </c>
      <c r="CA192" s="20">
        <f t="shared" si="292"/>
        <v>5.512021646695013</v>
      </c>
      <c r="CB192" s="20">
        <f t="shared" si="293"/>
        <v>3.0319723183391005</v>
      </c>
      <c r="CC192" s="20">
        <f t="shared" si="294"/>
        <v>4.679717892903788</v>
      </c>
      <c r="CE192" s="20">
        <f t="shared" si="295"/>
        <v>11.645209991765029</v>
      </c>
      <c r="CF192" s="20">
        <f t="shared" si="296"/>
        <v>14.676946354883082</v>
      </c>
      <c r="CG192" s="20">
        <f t="shared" si="296"/>
        <v>7.842922583600551</v>
      </c>
      <c r="CH192" s="20">
        <f t="shared" si="272"/>
        <v>9.754940711462451</v>
      </c>
      <c r="CI192" s="20">
        <f t="shared" si="297"/>
        <v>7.474387527839644</v>
      </c>
      <c r="CJ192" s="20">
        <f t="shared" si="298"/>
        <v>10.758295642581357</v>
      </c>
      <c r="CK192" s="20">
        <f t="shared" si="308"/>
        <v>8.82392776523702</v>
      </c>
      <c r="CL192" s="20">
        <f t="shared" si="298"/>
        <v>10.805128205128206</v>
      </c>
      <c r="CM192" s="20">
        <f t="shared" si="299"/>
        <v>9.415736154885186</v>
      </c>
      <c r="CN192" s="20">
        <f t="shared" si="300"/>
        <v>9.843204365079366</v>
      </c>
      <c r="CO192" s="20">
        <f t="shared" si="301"/>
        <v>6.501115241635688</v>
      </c>
      <c r="CP192" s="20">
        <f t="shared" si="302"/>
        <v>10.205</v>
      </c>
      <c r="CQ192" s="20">
        <f t="shared" si="303"/>
        <v>10.362021646695013</v>
      </c>
      <c r="CR192" s="20">
        <f t="shared" si="304"/>
        <v>12.5619723183391</v>
      </c>
      <c r="CS192" s="20">
        <f t="shared" si="305"/>
        <v>11.319717892903789</v>
      </c>
      <c r="CU192" s="20">
        <f t="shared" si="317"/>
        <v>37.80200000000001</v>
      </c>
      <c r="CV192" s="20">
        <f t="shared" si="318"/>
        <v>0.39286666666666664</v>
      </c>
      <c r="CW192" s="20">
        <f t="shared" si="319"/>
        <v>4.346079135004768</v>
      </c>
      <c r="CX192" s="20">
        <f t="shared" si="320"/>
        <v>5.55</v>
      </c>
      <c r="CY192" s="20">
        <f t="shared" si="321"/>
        <v>4.582701760135698</v>
      </c>
      <c r="CZ192" s="20">
        <f t="shared" si="322"/>
        <v>10.132701760135697</v>
      </c>
      <c r="DA192" s="43">
        <f t="shared" si="323"/>
        <v>6.442701760135698</v>
      </c>
      <c r="DB192" s="20">
        <v>3.69</v>
      </c>
      <c r="DC192" s="43">
        <f t="shared" si="324"/>
        <v>1.7600000000000002</v>
      </c>
      <c r="DD192" s="20">
        <v>5.45</v>
      </c>
    </row>
    <row r="193" spans="1:108" ht="12.75">
      <c r="A193" s="52">
        <v>40452</v>
      </c>
      <c r="B193" s="20">
        <v>36.38</v>
      </c>
      <c r="C193" s="20">
        <v>36.53</v>
      </c>
      <c r="D193" s="20">
        <v>43.46</v>
      </c>
      <c r="E193" s="20">
        <v>18.21</v>
      </c>
      <c r="F193" s="20">
        <v>36.8</v>
      </c>
      <c r="G193" s="20">
        <v>55.04</v>
      </c>
      <c r="H193" s="20">
        <v>44.16</v>
      </c>
      <c r="I193" s="20">
        <v>20.9</v>
      </c>
      <c r="J193" s="20">
        <v>45</v>
      </c>
      <c r="K193" s="20">
        <v>40.84</v>
      </c>
      <c r="L193" s="20">
        <v>53.48</v>
      </c>
      <c r="M193" s="20">
        <v>37.87</v>
      </c>
      <c r="N193" s="20">
        <v>27.38</v>
      </c>
      <c r="O193" s="20">
        <v>59.54</v>
      </c>
      <c r="P193" s="20">
        <v>23.86</v>
      </c>
      <c r="R193" s="22">
        <v>0.44</v>
      </c>
      <c r="S193" s="22">
        <v>0.395</v>
      </c>
      <c r="T193" s="22">
        <v>0.458</v>
      </c>
      <c r="U193" s="22">
        <v>0.245</v>
      </c>
      <c r="V193" s="22">
        <v>0.3</v>
      </c>
      <c r="W193" s="22">
        <v>0.5</v>
      </c>
      <c r="X193" s="22">
        <v>0.363</v>
      </c>
      <c r="Y193" s="22">
        <v>0.26</v>
      </c>
      <c r="Z193" s="22">
        <v>0.62</v>
      </c>
      <c r="AA193" s="22">
        <v>0.475</v>
      </c>
      <c r="AB193" s="22">
        <v>0.39</v>
      </c>
      <c r="AC193" s="22">
        <v>0.455</v>
      </c>
      <c r="AD193" s="22">
        <v>0.34</v>
      </c>
      <c r="AE193" s="22">
        <v>0.4</v>
      </c>
      <c r="AF193" s="22">
        <v>0.252</v>
      </c>
      <c r="AH193" s="20">
        <f t="shared" si="273"/>
        <v>4.837822979659153</v>
      </c>
      <c r="AI193" s="20">
        <f t="shared" si="274"/>
        <v>4.325212154393649</v>
      </c>
      <c r="AJ193" s="20">
        <f t="shared" si="274"/>
        <v>4.215370455591349</v>
      </c>
      <c r="AK193" s="20">
        <f t="shared" si="270"/>
        <v>5.381658429434377</v>
      </c>
      <c r="AL193" s="20">
        <f t="shared" si="275"/>
        <v>3.2608695652173916</v>
      </c>
      <c r="AM193" s="20">
        <f t="shared" si="276"/>
        <v>3.6337209302325584</v>
      </c>
      <c r="AN193" s="20">
        <f t="shared" si="306"/>
        <v>3.2880434782608696</v>
      </c>
      <c r="AO193" s="20">
        <f t="shared" si="276"/>
        <v>4.976076555023924</v>
      </c>
      <c r="AP193" s="20">
        <f t="shared" si="277"/>
        <v>5.511111111111111</v>
      </c>
      <c r="AQ193" s="20">
        <f t="shared" si="278"/>
        <v>4.65230166503428</v>
      </c>
      <c r="AR193" s="20">
        <f t="shared" si="279"/>
        <v>2.9169783096484667</v>
      </c>
      <c r="AS193" s="20">
        <f t="shared" si="280"/>
        <v>4.805914972273568</v>
      </c>
      <c r="AT193" s="20">
        <f t="shared" si="281"/>
        <v>4.967129291453616</v>
      </c>
      <c r="AU193" s="20">
        <f t="shared" si="282"/>
        <v>2.6872690628149143</v>
      </c>
      <c r="AV193" s="20">
        <f t="shared" si="283"/>
        <v>4.224643755238893</v>
      </c>
      <c r="AX193" s="20">
        <v>6.5</v>
      </c>
      <c r="AY193" s="20">
        <v>9.9</v>
      </c>
      <c r="AZ193" s="20">
        <v>3.5</v>
      </c>
      <c r="BA193" s="20">
        <v>4</v>
      </c>
      <c r="BB193" s="20">
        <v>4</v>
      </c>
      <c r="BC193" s="20">
        <v>6.83</v>
      </c>
      <c r="BD193" s="20">
        <v>5</v>
      </c>
      <c r="BE193" s="20">
        <v>5.4</v>
      </c>
      <c r="BF193" s="20">
        <v>3.63</v>
      </c>
      <c r="BG193" s="20">
        <v>4.9</v>
      </c>
      <c r="BH193" s="20">
        <v>3.5</v>
      </c>
      <c r="BI193" s="20">
        <v>5.07</v>
      </c>
      <c r="BJ193" s="20">
        <v>4.85</v>
      </c>
      <c r="BK193" s="20">
        <v>9.53</v>
      </c>
      <c r="BL193" s="20">
        <v>6.64</v>
      </c>
      <c r="BO193" s="20">
        <f t="shared" si="284"/>
        <v>5.1522814733369975</v>
      </c>
      <c r="BP193" s="20">
        <f t="shared" si="285"/>
        <v>4.75340815767862</v>
      </c>
      <c r="BQ193" s="20">
        <f t="shared" si="285"/>
        <v>4.362908421537045</v>
      </c>
      <c r="BR193" s="20">
        <f t="shared" si="271"/>
        <v>5.596924766611752</v>
      </c>
      <c r="BS193" s="20">
        <f t="shared" si="286"/>
        <v>3.3913043478260874</v>
      </c>
      <c r="BT193" s="20">
        <f t="shared" si="287"/>
        <v>3.881904069767442</v>
      </c>
      <c r="BU193" s="20">
        <f t="shared" si="307"/>
        <v>3.452445652173913</v>
      </c>
      <c r="BV193" s="20">
        <f t="shared" si="287"/>
        <v>5.244784688995216</v>
      </c>
      <c r="BW193" s="20">
        <f t="shared" si="288"/>
        <v>5.711164444444444</v>
      </c>
      <c r="BX193" s="20">
        <f t="shared" si="289"/>
        <v>4.880264446620959</v>
      </c>
      <c r="BY193" s="20">
        <f t="shared" si="290"/>
        <v>3.019072550486163</v>
      </c>
      <c r="BZ193" s="20">
        <f t="shared" si="291"/>
        <v>5.049574861367837</v>
      </c>
      <c r="CA193" s="20">
        <f t="shared" si="292"/>
        <v>5.208035062089116</v>
      </c>
      <c r="CB193" s="20">
        <f t="shared" si="293"/>
        <v>2.9433658045011755</v>
      </c>
      <c r="CC193" s="20">
        <f t="shared" si="294"/>
        <v>4.505160100586756</v>
      </c>
      <c r="CE193" s="20">
        <f t="shared" si="295"/>
        <v>11.652281473336998</v>
      </c>
      <c r="CF193" s="20">
        <f t="shared" si="296"/>
        <v>14.65340815767862</v>
      </c>
      <c r="CG193" s="20">
        <f t="shared" si="296"/>
        <v>7.862908421537045</v>
      </c>
      <c r="CH193" s="20">
        <f t="shared" si="272"/>
        <v>9.596924766611753</v>
      </c>
      <c r="CI193" s="20">
        <f t="shared" si="297"/>
        <v>7.391304347826088</v>
      </c>
      <c r="CJ193" s="20">
        <f t="shared" si="298"/>
        <v>10.711904069767442</v>
      </c>
      <c r="CK193" s="20">
        <f t="shared" si="308"/>
        <v>8.452445652173914</v>
      </c>
      <c r="CL193" s="20">
        <f t="shared" si="298"/>
        <v>10.644784688995216</v>
      </c>
      <c r="CM193" s="20">
        <f t="shared" si="299"/>
        <v>9.341164444444445</v>
      </c>
      <c r="CN193" s="20">
        <f t="shared" si="300"/>
        <v>9.78026444662096</v>
      </c>
      <c r="CO193" s="20">
        <f t="shared" si="301"/>
        <v>6.519072550486163</v>
      </c>
      <c r="CP193" s="20">
        <f t="shared" si="302"/>
        <v>10.119574861367838</v>
      </c>
      <c r="CQ193" s="20">
        <f t="shared" si="303"/>
        <v>10.058035062089115</v>
      </c>
      <c r="CR193" s="20">
        <f t="shared" si="304"/>
        <v>12.473365804501174</v>
      </c>
      <c r="CS193" s="20">
        <f t="shared" si="305"/>
        <v>11.145160100586756</v>
      </c>
      <c r="CU193" s="20">
        <f t="shared" si="317"/>
        <v>38.629999999999995</v>
      </c>
      <c r="CV193" s="20">
        <f t="shared" si="318"/>
        <v>0.39286666666666664</v>
      </c>
      <c r="CW193" s="20">
        <f t="shared" si="319"/>
        <v>4.245608181025875</v>
      </c>
      <c r="CX193" s="20">
        <f t="shared" si="320"/>
        <v>5.55</v>
      </c>
      <c r="CY193" s="20">
        <f t="shared" si="321"/>
        <v>4.476839923201568</v>
      </c>
      <c r="CZ193" s="20">
        <f t="shared" si="322"/>
        <v>10.02683992320157</v>
      </c>
      <c r="DA193" s="43">
        <f t="shared" si="323"/>
        <v>6.036839923201569</v>
      </c>
      <c r="DB193" s="20">
        <v>3.99</v>
      </c>
      <c r="DC193" s="43">
        <f t="shared" si="324"/>
        <v>1.71</v>
      </c>
      <c r="DD193" s="20">
        <v>5.7</v>
      </c>
    </row>
    <row r="194" spans="1:108" ht="12.75">
      <c r="A194" s="52">
        <v>40483</v>
      </c>
      <c r="B194" s="20">
        <v>35.33</v>
      </c>
      <c r="C194" s="20">
        <v>36.31</v>
      </c>
      <c r="D194" s="20">
        <v>41.53</v>
      </c>
      <c r="E194" s="20">
        <v>17.55</v>
      </c>
      <c r="F194" s="20">
        <v>36.32</v>
      </c>
      <c r="G194" s="20">
        <v>50.62</v>
      </c>
      <c r="H194" s="20">
        <v>44.51</v>
      </c>
      <c r="I194" s="20">
        <v>21.17</v>
      </c>
      <c r="J194" s="20">
        <v>43.69</v>
      </c>
      <c r="K194" s="20">
        <v>40.62</v>
      </c>
      <c r="L194" s="20">
        <v>50.09</v>
      </c>
      <c r="M194" s="20">
        <v>37.72</v>
      </c>
      <c r="N194" s="20">
        <v>25.9</v>
      </c>
      <c r="O194" s="20">
        <v>60.22</v>
      </c>
      <c r="P194" s="20">
        <v>23.5</v>
      </c>
      <c r="R194" s="22">
        <v>0.44</v>
      </c>
      <c r="S194" s="22">
        <v>0.395</v>
      </c>
      <c r="T194" s="22">
        <v>0.458</v>
      </c>
      <c r="U194" s="22">
        <v>0.245</v>
      </c>
      <c r="V194" s="22">
        <v>0.3</v>
      </c>
      <c r="W194" s="22">
        <v>0.5</v>
      </c>
      <c r="X194" s="22">
        <v>0.363</v>
      </c>
      <c r="Y194" s="22">
        <v>0.26</v>
      </c>
      <c r="Z194" s="22">
        <v>0.62</v>
      </c>
      <c r="AA194" s="22">
        <v>0.475</v>
      </c>
      <c r="AB194" s="22">
        <v>0.39</v>
      </c>
      <c r="AC194" s="22">
        <v>0.455</v>
      </c>
      <c r="AD194" s="22">
        <v>0.345</v>
      </c>
      <c r="AE194" s="22">
        <v>0.4</v>
      </c>
      <c r="AF194" s="22">
        <v>0.252</v>
      </c>
      <c r="AH194" s="20">
        <f t="shared" si="273"/>
        <v>4.9816020379281065</v>
      </c>
      <c r="AI194" s="20">
        <f t="shared" si="274"/>
        <v>4.35141834205453</v>
      </c>
      <c r="AJ194" s="20">
        <f t="shared" si="274"/>
        <v>4.4112689621960035</v>
      </c>
      <c r="AK194" s="20">
        <f t="shared" si="270"/>
        <v>5.584045584045584</v>
      </c>
      <c r="AL194" s="20">
        <f t="shared" si="275"/>
        <v>3.303964757709251</v>
      </c>
      <c r="AM194" s="20">
        <f t="shared" si="276"/>
        <v>3.951007506914263</v>
      </c>
      <c r="AN194" s="20">
        <f t="shared" si="306"/>
        <v>3.26218827229836</v>
      </c>
      <c r="AO194" s="20">
        <f t="shared" si="276"/>
        <v>4.912612187057156</v>
      </c>
      <c r="AP194" s="20">
        <f t="shared" si="277"/>
        <v>5.676356145571069</v>
      </c>
      <c r="AQ194" s="20">
        <f t="shared" si="278"/>
        <v>4.677498769079271</v>
      </c>
      <c r="AR194" s="20">
        <f t="shared" si="279"/>
        <v>3.1143940906368535</v>
      </c>
      <c r="AS194" s="20">
        <f t="shared" si="280"/>
        <v>4.825026511134677</v>
      </c>
      <c r="AT194" s="20">
        <f t="shared" si="281"/>
        <v>5.328185328185328</v>
      </c>
      <c r="AU194" s="20">
        <f t="shared" si="282"/>
        <v>2.656924609764198</v>
      </c>
      <c r="AV194" s="20">
        <f t="shared" si="283"/>
        <v>4.2893617021276595</v>
      </c>
      <c r="AX194" s="20">
        <v>6.5</v>
      </c>
      <c r="AY194" s="20">
        <v>9.57</v>
      </c>
      <c r="AZ194" s="20">
        <v>3.5</v>
      </c>
      <c r="BA194" s="20">
        <v>4.4</v>
      </c>
      <c r="BB194" s="20">
        <v>4.67</v>
      </c>
      <c r="BC194" s="20">
        <v>6.61</v>
      </c>
      <c r="BD194" s="20">
        <v>6</v>
      </c>
      <c r="BE194" s="20">
        <v>5.4</v>
      </c>
      <c r="BF194" s="20">
        <v>3.65</v>
      </c>
      <c r="BG194" s="20">
        <v>4.9</v>
      </c>
      <c r="BH194" s="20">
        <v>4.95</v>
      </c>
      <c r="BI194" s="20">
        <v>5.32</v>
      </c>
      <c r="BJ194" s="20">
        <v>4.8</v>
      </c>
      <c r="BK194" s="20">
        <v>10.07</v>
      </c>
      <c r="BL194" s="20">
        <v>6.66</v>
      </c>
      <c r="BO194" s="20">
        <f t="shared" si="284"/>
        <v>5.305406170393433</v>
      </c>
      <c r="BP194" s="20">
        <f t="shared" si="285"/>
        <v>4.767849077389148</v>
      </c>
      <c r="BQ194" s="20">
        <f t="shared" si="285"/>
        <v>4.565663375872863</v>
      </c>
      <c r="BR194" s="20">
        <f t="shared" si="271"/>
        <v>5.82974358974359</v>
      </c>
      <c r="BS194" s="20">
        <f t="shared" si="286"/>
        <v>3.458259911894273</v>
      </c>
      <c r="BT194" s="20">
        <f t="shared" si="287"/>
        <v>4.212169103121296</v>
      </c>
      <c r="BU194" s="20">
        <f t="shared" si="307"/>
        <v>3.4579195686362616</v>
      </c>
      <c r="BV194" s="20">
        <f t="shared" si="287"/>
        <v>5.177893245158242</v>
      </c>
      <c r="BW194" s="20">
        <f t="shared" si="288"/>
        <v>5.883543144884413</v>
      </c>
      <c r="BX194" s="20">
        <f t="shared" si="289"/>
        <v>4.9066962087641555</v>
      </c>
      <c r="BY194" s="20">
        <f t="shared" si="290"/>
        <v>3.268556598123378</v>
      </c>
      <c r="BZ194" s="20">
        <f t="shared" si="291"/>
        <v>5.081717921527042</v>
      </c>
      <c r="CA194" s="20">
        <f t="shared" si="292"/>
        <v>5.583938223938224</v>
      </c>
      <c r="CB194" s="20">
        <f t="shared" si="293"/>
        <v>2.9244769179674526</v>
      </c>
      <c r="CC194" s="20">
        <f t="shared" si="294"/>
        <v>4.575033191489362</v>
      </c>
      <c r="CE194" s="20">
        <f t="shared" si="295"/>
        <v>11.805406170393432</v>
      </c>
      <c r="CF194" s="20">
        <f t="shared" si="296"/>
        <v>14.337849077389148</v>
      </c>
      <c r="CG194" s="20">
        <f t="shared" si="296"/>
        <v>8.065663375872862</v>
      </c>
      <c r="CH194" s="20">
        <f t="shared" si="272"/>
        <v>10.22974358974359</v>
      </c>
      <c r="CI194" s="20">
        <f t="shared" si="297"/>
        <v>8.128259911894272</v>
      </c>
      <c r="CJ194" s="20">
        <f t="shared" si="298"/>
        <v>10.822169103121297</v>
      </c>
      <c r="CK194" s="20">
        <f t="shared" si="308"/>
        <v>9.457919568636262</v>
      </c>
      <c r="CL194" s="20">
        <f t="shared" si="298"/>
        <v>10.577893245158243</v>
      </c>
      <c r="CM194" s="20">
        <f t="shared" si="299"/>
        <v>9.533543144884414</v>
      </c>
      <c r="CN194" s="20">
        <f t="shared" si="300"/>
        <v>9.806696208764155</v>
      </c>
      <c r="CO194" s="20">
        <f t="shared" si="301"/>
        <v>8.218556598123378</v>
      </c>
      <c r="CP194" s="20">
        <f t="shared" si="302"/>
        <v>10.401717921527041</v>
      </c>
      <c r="CQ194" s="20">
        <f t="shared" si="303"/>
        <v>10.383938223938223</v>
      </c>
      <c r="CR194" s="20">
        <f t="shared" si="304"/>
        <v>12.994476917967454</v>
      </c>
      <c r="CS194" s="20">
        <f t="shared" si="305"/>
        <v>11.23503319148936</v>
      </c>
      <c r="CU194" s="20">
        <f t="shared" si="317"/>
        <v>37.672000000000004</v>
      </c>
      <c r="CV194" s="20">
        <f t="shared" si="318"/>
        <v>0.3932</v>
      </c>
      <c r="CW194" s="20">
        <f t="shared" si="319"/>
        <v>4.355056987113487</v>
      </c>
      <c r="CX194" s="20">
        <f t="shared" si="320"/>
        <v>5.8</v>
      </c>
      <c r="CY194" s="20">
        <f t="shared" si="321"/>
        <v>4.5999244165935425</v>
      </c>
      <c r="CZ194" s="20">
        <f t="shared" si="322"/>
        <v>10.39992441659354</v>
      </c>
      <c r="DA194" s="43">
        <f t="shared" si="323"/>
        <v>6.27992441659354</v>
      </c>
      <c r="DB194" s="20">
        <v>4.12</v>
      </c>
      <c r="DC194" s="43">
        <f t="shared" si="324"/>
        <v>1.63</v>
      </c>
      <c r="DD194" s="20">
        <v>5.75</v>
      </c>
    </row>
    <row r="195" spans="1:108" ht="12.75">
      <c r="A195" s="52">
        <v>40513</v>
      </c>
      <c r="B195" s="20">
        <v>37.26</v>
      </c>
      <c r="C195" s="20">
        <v>36.77</v>
      </c>
      <c r="D195" s="20">
        <v>42.72</v>
      </c>
      <c r="E195" s="20">
        <v>17.81</v>
      </c>
      <c r="F195" s="20">
        <v>36.98</v>
      </c>
      <c r="G195" s="20">
        <v>51.99</v>
      </c>
      <c r="H195" s="20">
        <v>45.54</v>
      </c>
      <c r="I195" s="20">
        <v>21.7</v>
      </c>
      <c r="J195" s="20">
        <v>43.48</v>
      </c>
      <c r="K195" s="20">
        <v>40.6</v>
      </c>
      <c r="L195" s="20">
        <v>52.48</v>
      </c>
      <c r="M195" s="20">
        <v>38.23</v>
      </c>
      <c r="N195" s="20">
        <v>25.38</v>
      </c>
      <c r="O195" s="20">
        <v>58.86</v>
      </c>
      <c r="P195" s="20">
        <v>23.55</v>
      </c>
      <c r="R195" s="22">
        <v>0.44</v>
      </c>
      <c r="S195" s="22">
        <v>0.395</v>
      </c>
      <c r="T195" s="22">
        <v>0.458</v>
      </c>
      <c r="U195" s="22">
        <v>0.245</v>
      </c>
      <c r="V195" s="22">
        <v>0.3</v>
      </c>
      <c r="W195" s="22">
        <v>0.5</v>
      </c>
      <c r="X195" s="22">
        <v>0.363</v>
      </c>
      <c r="Y195" s="22">
        <v>0.26</v>
      </c>
      <c r="Z195" s="22">
        <v>0.62</v>
      </c>
      <c r="AA195" s="22">
        <v>0.475</v>
      </c>
      <c r="AB195" s="22">
        <v>0.39</v>
      </c>
      <c r="AC195" s="22">
        <v>0.455</v>
      </c>
      <c r="AD195" s="22">
        <v>0.345</v>
      </c>
      <c r="AE195" s="22">
        <v>0.4</v>
      </c>
      <c r="AF195" s="22">
        <v>0.252</v>
      </c>
      <c r="AH195" s="20">
        <f aca="true" t="shared" si="325" ref="AH195:AV195">(400*R195)/B195</f>
        <v>4.7235641438539995</v>
      </c>
      <c r="AI195" s="20">
        <f t="shared" si="325"/>
        <v>4.296981234702202</v>
      </c>
      <c r="AJ195" s="20">
        <f t="shared" si="325"/>
        <v>4.288389513108615</v>
      </c>
      <c r="AK195" s="20">
        <f t="shared" si="325"/>
        <v>5.502526670409883</v>
      </c>
      <c r="AL195" s="20">
        <f t="shared" si="325"/>
        <v>3.2449972958355873</v>
      </c>
      <c r="AM195" s="20">
        <f t="shared" si="325"/>
        <v>3.8468936333910366</v>
      </c>
      <c r="AN195" s="20">
        <f t="shared" si="325"/>
        <v>3.1884057971014492</v>
      </c>
      <c r="AO195" s="20">
        <f t="shared" si="325"/>
        <v>4.7926267281106</v>
      </c>
      <c r="AP195" s="20">
        <f t="shared" si="325"/>
        <v>5.703771849126035</v>
      </c>
      <c r="AQ195" s="20">
        <f t="shared" si="325"/>
        <v>4.679802955665025</v>
      </c>
      <c r="AR195" s="20">
        <f t="shared" si="325"/>
        <v>2.972560975609756</v>
      </c>
      <c r="AS195" s="20">
        <f t="shared" si="325"/>
        <v>4.760659168192519</v>
      </c>
      <c r="AT195" s="20">
        <f t="shared" si="325"/>
        <v>5.4373522458628845</v>
      </c>
      <c r="AU195" s="20">
        <f t="shared" si="325"/>
        <v>2.7183146449201496</v>
      </c>
      <c r="AV195" s="20">
        <f t="shared" si="325"/>
        <v>4.280254777070064</v>
      </c>
      <c r="AX195" s="20">
        <v>5.33</v>
      </c>
      <c r="AY195" s="20">
        <v>9.57</v>
      </c>
      <c r="AZ195" s="20">
        <v>3.5</v>
      </c>
      <c r="BA195" s="20">
        <v>4.4</v>
      </c>
      <c r="BB195" s="20">
        <v>4.67</v>
      </c>
      <c r="BC195" s="20">
        <v>6.61</v>
      </c>
      <c r="BD195" s="20">
        <v>7</v>
      </c>
      <c r="BE195" s="20">
        <v>5.4</v>
      </c>
      <c r="BF195" s="20">
        <v>3.65</v>
      </c>
      <c r="BG195" s="20">
        <v>4.78</v>
      </c>
      <c r="BH195" s="20">
        <v>6.63</v>
      </c>
      <c r="BI195" s="20">
        <v>5.33</v>
      </c>
      <c r="BJ195" s="20">
        <v>4.8</v>
      </c>
      <c r="BK195" s="20">
        <v>10.07</v>
      </c>
      <c r="BL195" s="20">
        <v>6.66</v>
      </c>
      <c r="BO195" s="20">
        <f aca="true" t="shared" si="326" ref="BO195:CC195">AH195*(1+(AX195/100))</f>
        <v>4.975330112721418</v>
      </c>
      <c r="BP195" s="20">
        <f t="shared" si="326"/>
        <v>4.708202338863202</v>
      </c>
      <c r="BQ195" s="20">
        <f t="shared" si="326"/>
        <v>4.438483146067416</v>
      </c>
      <c r="BR195" s="20">
        <f t="shared" si="326"/>
        <v>5.744637843907918</v>
      </c>
      <c r="BS195" s="20">
        <f t="shared" si="326"/>
        <v>3.3965386695511093</v>
      </c>
      <c r="BT195" s="20">
        <f t="shared" si="326"/>
        <v>4.101173302558184</v>
      </c>
      <c r="BU195" s="20">
        <f t="shared" si="326"/>
        <v>3.411594202898551</v>
      </c>
      <c r="BV195" s="20">
        <f t="shared" si="326"/>
        <v>5.0514285714285725</v>
      </c>
      <c r="BW195" s="20">
        <f t="shared" si="326"/>
        <v>5.911959521619135</v>
      </c>
      <c r="BX195" s="20">
        <f t="shared" si="326"/>
        <v>4.903497536945814</v>
      </c>
      <c r="BY195" s="20">
        <f t="shared" si="326"/>
        <v>3.169641768292683</v>
      </c>
      <c r="BZ195" s="20">
        <f t="shared" si="326"/>
        <v>5.01440230185718</v>
      </c>
      <c r="CA195" s="20">
        <f t="shared" si="326"/>
        <v>5.698345153664303</v>
      </c>
      <c r="CB195" s="20">
        <f t="shared" si="326"/>
        <v>2.992048929663609</v>
      </c>
      <c r="CC195" s="20">
        <f t="shared" si="326"/>
        <v>4.56531974522293</v>
      </c>
      <c r="CE195" s="20">
        <f aca="true" t="shared" si="327" ref="CE195:CS195">BO195+AX195</f>
        <v>10.305330112721418</v>
      </c>
      <c r="CF195" s="20">
        <f t="shared" si="327"/>
        <v>14.278202338863203</v>
      </c>
      <c r="CG195" s="20">
        <f t="shared" si="327"/>
        <v>7.938483146067416</v>
      </c>
      <c r="CH195" s="20">
        <f t="shared" si="327"/>
        <v>10.144637843907919</v>
      </c>
      <c r="CI195" s="20">
        <f t="shared" si="327"/>
        <v>8.06653866955111</v>
      </c>
      <c r="CJ195" s="20">
        <f t="shared" si="327"/>
        <v>10.711173302558183</v>
      </c>
      <c r="CK195" s="20">
        <f t="shared" si="327"/>
        <v>10.41159420289855</v>
      </c>
      <c r="CL195" s="20">
        <f t="shared" si="327"/>
        <v>10.451428571428572</v>
      </c>
      <c r="CM195" s="20">
        <f t="shared" si="327"/>
        <v>9.561959521619135</v>
      </c>
      <c r="CN195" s="20">
        <f t="shared" si="327"/>
        <v>9.683497536945815</v>
      </c>
      <c r="CO195" s="20">
        <f t="shared" si="327"/>
        <v>9.799641768292684</v>
      </c>
      <c r="CP195" s="20">
        <f t="shared" si="327"/>
        <v>10.34440230185718</v>
      </c>
      <c r="CQ195" s="20">
        <f t="shared" si="327"/>
        <v>10.498345153664303</v>
      </c>
      <c r="CR195" s="20">
        <f t="shared" si="327"/>
        <v>13.062048929663609</v>
      </c>
      <c r="CS195" s="20">
        <f t="shared" si="327"/>
        <v>11.22531974522293</v>
      </c>
      <c r="CU195" s="20">
        <f t="shared" si="317"/>
        <v>38.223333333333336</v>
      </c>
      <c r="CV195" s="20">
        <f t="shared" si="318"/>
        <v>0.3932</v>
      </c>
      <c r="CW195" s="20">
        <f t="shared" si="319"/>
        <v>4.295806775530653</v>
      </c>
      <c r="CX195" s="20">
        <f t="shared" si="320"/>
        <v>5.8933333333333335</v>
      </c>
      <c r="CY195" s="20">
        <f t="shared" si="321"/>
        <v>4.538840209684135</v>
      </c>
      <c r="CZ195" s="20">
        <f t="shared" si="322"/>
        <v>10.432173543017466</v>
      </c>
      <c r="DA195" s="43">
        <f t="shared" si="323"/>
        <v>6.092173543017466</v>
      </c>
      <c r="DB195" s="20">
        <v>4.34</v>
      </c>
      <c r="DC195" s="43">
        <f t="shared" si="324"/>
        <v>1.5899999999999999</v>
      </c>
      <c r="DD195" s="20">
        <v>5.93</v>
      </c>
    </row>
    <row r="196" spans="1:108" ht="12.75">
      <c r="A196" s="52"/>
      <c r="B196" s="20"/>
      <c r="C196" s="20"/>
      <c r="D196" s="20"/>
      <c r="E196" s="20"/>
      <c r="F196" s="20"/>
      <c r="G196" s="20"/>
      <c r="H196" s="20"/>
      <c r="I196" s="20"/>
      <c r="J196" s="20"/>
      <c r="K196" s="20"/>
      <c r="L196" s="20"/>
      <c r="M196" s="20"/>
      <c r="N196" s="20"/>
      <c r="O196" s="20"/>
      <c r="P196" s="20"/>
      <c r="R196" s="22"/>
      <c r="S196" s="22"/>
      <c r="T196" s="22"/>
      <c r="U196" s="22"/>
      <c r="V196" s="22"/>
      <c r="W196" s="22"/>
      <c r="X196" s="22"/>
      <c r="Y196" s="22"/>
      <c r="Z196" s="22"/>
      <c r="AA196" s="22"/>
      <c r="AB196" s="22"/>
      <c r="AC196" s="22"/>
      <c r="AD196" s="22"/>
      <c r="AE196" s="22"/>
      <c r="AF196" s="22"/>
      <c r="AH196" s="20"/>
      <c r="AI196" s="20"/>
      <c r="AJ196" s="20"/>
      <c r="AK196" s="20"/>
      <c r="AL196" s="20"/>
      <c r="AM196" s="20"/>
      <c r="AN196" s="20"/>
      <c r="AO196" s="20"/>
      <c r="AP196" s="20"/>
      <c r="AQ196" s="20"/>
      <c r="AR196" s="20"/>
      <c r="AS196" s="20"/>
      <c r="AT196" s="20"/>
      <c r="AU196" s="20"/>
      <c r="AV196" s="20"/>
      <c r="AX196" s="20"/>
      <c r="AY196" s="20"/>
      <c r="AZ196" s="20"/>
      <c r="BA196" s="20"/>
      <c r="BB196" s="20"/>
      <c r="BC196" s="20"/>
      <c r="BD196" s="20"/>
      <c r="BE196" s="20"/>
      <c r="BF196" s="20"/>
      <c r="BG196" s="20"/>
      <c r="BH196" s="20"/>
      <c r="BI196" s="20"/>
      <c r="BJ196" s="20"/>
      <c r="BK196" s="20"/>
      <c r="BL196" s="20"/>
      <c r="BO196" s="20"/>
      <c r="BP196" s="20"/>
      <c r="BQ196" s="20"/>
      <c r="BR196" s="20"/>
      <c r="BS196" s="20"/>
      <c r="BT196" s="20"/>
      <c r="BU196" s="20"/>
      <c r="BV196" s="20"/>
      <c r="BW196" s="20"/>
      <c r="BX196" s="20"/>
      <c r="BY196" s="20"/>
      <c r="BZ196" s="20"/>
      <c r="CA196" s="20"/>
      <c r="CB196" s="20"/>
      <c r="CC196" s="20"/>
      <c r="CU196" s="20"/>
      <c r="CV196" s="20"/>
      <c r="CW196" s="20"/>
      <c r="CX196" s="20"/>
      <c r="CY196" s="20"/>
      <c r="CZ196" s="20"/>
      <c r="DA196" s="20"/>
      <c r="DB196" s="20"/>
      <c r="DC196" s="20"/>
      <c r="DD196" s="20"/>
    </row>
    <row r="197" spans="1:108" ht="12.75">
      <c r="A197" s="52" t="s">
        <v>197</v>
      </c>
      <c r="AB197" s="53"/>
      <c r="CT197" s="54"/>
      <c r="CU197" s="20"/>
      <c r="CV197" s="20"/>
      <c r="CW197" s="20"/>
      <c r="CX197" s="20"/>
      <c r="CY197" s="20"/>
      <c r="CZ197" s="20"/>
      <c r="DA197" s="20"/>
      <c r="DB197" s="20"/>
      <c r="DC197" s="20"/>
      <c r="DD197" s="20"/>
    </row>
    <row r="198" spans="58:108" ht="12.75">
      <c r="BF198" s="55"/>
      <c r="BK198" s="55"/>
      <c r="BL198" s="55"/>
      <c r="CT198" s="54"/>
      <c r="CU198" s="20"/>
      <c r="CV198" s="20"/>
      <c r="CW198" s="20"/>
      <c r="CX198" s="20"/>
      <c r="CY198" s="20"/>
      <c r="CZ198" s="20"/>
      <c r="DA198" s="20"/>
      <c r="DB198" s="20"/>
      <c r="DC198" s="20"/>
      <c r="DD198" s="20"/>
    </row>
    <row r="199" spans="1:108" ht="12.75">
      <c r="A199" s="54" t="s">
        <v>199</v>
      </c>
      <c r="CT199" s="54"/>
      <c r="CU199" s="20"/>
      <c r="CV199" s="20"/>
      <c r="CW199" s="20"/>
      <c r="CX199" s="20"/>
      <c r="CY199" s="20"/>
      <c r="CZ199" s="20"/>
      <c r="DA199" s="20"/>
      <c r="DB199" s="20"/>
      <c r="DC199" s="20"/>
      <c r="DD199" s="20"/>
    </row>
    <row r="200" ht="12.75">
      <c r="A200" s="54" t="s">
        <v>201</v>
      </c>
    </row>
  </sheetData>
  <sheetProtection/>
  <printOptions/>
  <pageMargins left="0.7" right="0.7" top="0.75" bottom="0.75" header="0.3" footer="0.3"/>
  <pageSetup horizontalDpi="600" verticalDpi="600" orientation="landscape" r:id="rId3"/>
  <headerFooter>
    <oddHeader>&amp;R&amp;A</oddHeader>
  </headerFooter>
  <legacyDrawing r:id="rId2"/>
</worksheet>
</file>

<file path=xl/worksheets/sheet2.xml><?xml version="1.0" encoding="utf-8"?>
<worksheet xmlns="http://schemas.openxmlformats.org/spreadsheetml/2006/main" xmlns:r="http://schemas.openxmlformats.org/officeDocument/2006/relationships">
  <dimension ref="A1:K202"/>
  <sheetViews>
    <sheetView zoomScalePageLayoutView="0" workbookViewId="0" topLeftCell="A1">
      <pane xSplit="1" ySplit="2" topLeftCell="B170"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10.421875" style="0" customWidth="1"/>
  </cols>
  <sheetData>
    <row r="1" s="1" customFormat="1" ht="15">
      <c r="B1" s="1" t="s">
        <v>170</v>
      </c>
    </row>
    <row r="2" spans="1:11" s="8" customFormat="1" ht="63.75">
      <c r="A2" s="7"/>
      <c r="B2" s="10" t="s">
        <v>3</v>
      </c>
      <c r="C2" s="10" t="s">
        <v>4</v>
      </c>
      <c r="D2" s="10" t="s">
        <v>5</v>
      </c>
      <c r="E2" s="10" t="s">
        <v>6</v>
      </c>
      <c r="F2" s="10" t="s">
        <v>173</v>
      </c>
      <c r="G2" s="10" t="s">
        <v>7</v>
      </c>
      <c r="H2" s="8" t="s">
        <v>175</v>
      </c>
      <c r="I2" s="8" t="s">
        <v>174</v>
      </c>
      <c r="J2" s="8" t="s">
        <v>176</v>
      </c>
      <c r="K2" s="8" t="s">
        <v>204</v>
      </c>
    </row>
    <row r="3" spans="1:11" s="8" customFormat="1" ht="12.75">
      <c r="A3" s="6">
        <v>39783</v>
      </c>
      <c r="B3" s="2">
        <v>32.29785714285715</v>
      </c>
      <c r="C3" s="2">
        <v>0.36300000000000004</v>
      </c>
      <c r="D3" s="2">
        <v>4.679830972329346</v>
      </c>
      <c r="E3" s="2">
        <v>6.413571428571429</v>
      </c>
      <c r="F3" s="2">
        <v>4.968581110637909</v>
      </c>
      <c r="G3" s="2">
        <v>11.38215253920934</v>
      </c>
      <c r="H3" s="4">
        <v>8.69215253920934</v>
      </c>
      <c r="I3" s="2">
        <v>2.69</v>
      </c>
      <c r="J3" s="4">
        <v>5.07</v>
      </c>
      <c r="K3" s="11">
        <v>7.76</v>
      </c>
    </row>
    <row r="4" spans="1:11" s="8" customFormat="1" ht="12.75">
      <c r="A4" s="6">
        <v>39753</v>
      </c>
      <c r="B4" s="2">
        <v>33.128571428571426</v>
      </c>
      <c r="C4" s="2">
        <v>0.36300000000000004</v>
      </c>
      <c r="D4" s="2">
        <v>4.569630790827842</v>
      </c>
      <c r="E4" s="2">
        <v>6.545000000000001</v>
      </c>
      <c r="F4" s="2">
        <v>4.857401135589956</v>
      </c>
      <c r="G4" s="2">
        <v>11.402401135589956</v>
      </c>
      <c r="H4" s="4">
        <v>7.952401135589956</v>
      </c>
      <c r="I4" s="2">
        <v>3.45</v>
      </c>
      <c r="J4" s="4">
        <v>5.2700000000000005</v>
      </c>
      <c r="K4" s="2">
        <v>8.72</v>
      </c>
    </row>
    <row r="5" spans="1:11" s="8" customFormat="1" ht="12.75">
      <c r="A5" s="6">
        <v>40391</v>
      </c>
      <c r="B5" s="2">
        <v>36.697333333333326</v>
      </c>
      <c r="C5" s="2">
        <v>0.39286666666666664</v>
      </c>
      <c r="D5" s="2">
        <v>4.4748145552676615</v>
      </c>
      <c r="E5" s="2">
        <v>5.578666666666666</v>
      </c>
      <c r="F5" s="2">
        <v>4.720053119577825</v>
      </c>
      <c r="G5" s="2">
        <v>10.298719786244492</v>
      </c>
      <c r="H5" s="4">
        <v>6.778719786244492</v>
      </c>
      <c r="I5" s="2">
        <v>3.52</v>
      </c>
      <c r="J5" s="4">
        <v>1.8400000000000003</v>
      </c>
      <c r="K5" s="2">
        <v>5.36</v>
      </c>
    </row>
    <row r="6" spans="1:11" s="8" customFormat="1" ht="12.75">
      <c r="A6" s="6">
        <v>39873</v>
      </c>
      <c r="B6" s="2">
        <v>29.139333333333333</v>
      </c>
      <c r="C6" s="2">
        <v>0.37766666666666665</v>
      </c>
      <c r="D6" s="2">
        <v>5.443407119182158</v>
      </c>
      <c r="E6" s="2">
        <v>6.494</v>
      </c>
      <c r="F6" s="2">
        <v>5.7853431748678</v>
      </c>
      <c r="G6" s="2">
        <v>12.279343174867801</v>
      </c>
      <c r="H6" s="4">
        <v>8.7193431748678</v>
      </c>
      <c r="I6" s="2">
        <v>3.56</v>
      </c>
      <c r="J6" s="4">
        <v>4.479999999999999</v>
      </c>
      <c r="K6" s="2">
        <v>8.04</v>
      </c>
    </row>
    <row r="7" spans="1:11" s="8" customFormat="1" ht="12.75">
      <c r="A7" s="6">
        <v>39814</v>
      </c>
      <c r="B7" s="2">
        <v>31.612</v>
      </c>
      <c r="C7" s="2">
        <v>0.3644666666666667</v>
      </c>
      <c r="D7" s="2">
        <v>4.827024927501331</v>
      </c>
      <c r="E7" s="2">
        <v>6.518000000000001</v>
      </c>
      <c r="F7" s="2">
        <v>5.1297164226825895</v>
      </c>
      <c r="G7" s="2">
        <v>11.647716422682588</v>
      </c>
      <c r="H7" s="4">
        <v>8.067716422682588</v>
      </c>
      <c r="I7" s="2">
        <v>3.58</v>
      </c>
      <c r="J7" s="4">
        <v>4.39</v>
      </c>
      <c r="K7" s="2">
        <v>7.97</v>
      </c>
    </row>
    <row r="8" spans="1:11" s="8" customFormat="1" ht="12.75">
      <c r="A8" s="6">
        <v>40422</v>
      </c>
      <c r="B8" s="2">
        <v>37.80200000000001</v>
      </c>
      <c r="C8" s="2">
        <v>0.39286666666666664</v>
      </c>
      <c r="D8" s="2">
        <v>4.346079135004768</v>
      </c>
      <c r="E8" s="2">
        <v>5.55</v>
      </c>
      <c r="F8" s="2">
        <v>4.582701760135698</v>
      </c>
      <c r="G8" s="2">
        <v>10.132701760135697</v>
      </c>
      <c r="H8" s="4">
        <v>6.442701760135698</v>
      </c>
      <c r="I8" s="2">
        <v>3.69</v>
      </c>
      <c r="J8" s="4">
        <v>1.7600000000000002</v>
      </c>
      <c r="K8" s="2">
        <v>5.45</v>
      </c>
    </row>
    <row r="9" spans="1:11" s="8" customFormat="1" ht="12.75">
      <c r="A9" s="6">
        <v>39845</v>
      </c>
      <c r="B9" s="2">
        <v>27.81866666666667</v>
      </c>
      <c r="C9" s="2">
        <v>0.37433333333333335</v>
      </c>
      <c r="D9" s="2">
        <v>5.63003126150791</v>
      </c>
      <c r="E9" s="2">
        <v>6.384666666666666</v>
      </c>
      <c r="F9" s="2">
        <v>5.978099682153211</v>
      </c>
      <c r="G9" s="2">
        <v>12.362766348819878</v>
      </c>
      <c r="H9" s="4">
        <v>8.652766348819878</v>
      </c>
      <c r="I9" s="2">
        <v>3.71</v>
      </c>
      <c r="J9" s="4">
        <v>4.14</v>
      </c>
      <c r="K9" s="2">
        <v>7.85</v>
      </c>
    </row>
    <row r="10" spans="1:11" s="8" customFormat="1" ht="12.75">
      <c r="A10" s="6">
        <v>40330</v>
      </c>
      <c r="B10" s="2">
        <v>33.84666666666667</v>
      </c>
      <c r="C10" s="2">
        <v>0.39253333333333335</v>
      </c>
      <c r="D10" s="2">
        <v>4.828836066138567</v>
      </c>
      <c r="E10" s="2">
        <v>5.529333333333333</v>
      </c>
      <c r="F10" s="2">
        <v>5.091218422317509</v>
      </c>
      <c r="G10" s="2">
        <v>10.620551755650842</v>
      </c>
      <c r="H10" s="4">
        <v>6.710551755650842</v>
      </c>
      <c r="I10" s="2">
        <v>3.91</v>
      </c>
      <c r="J10" s="4">
        <v>2.09</v>
      </c>
      <c r="K10" s="2">
        <v>6</v>
      </c>
    </row>
    <row r="11" spans="1:11" s="8" customFormat="1" ht="12.75">
      <c r="A11" s="6">
        <v>40360</v>
      </c>
      <c r="B11" s="2">
        <v>36.16733333333333</v>
      </c>
      <c r="C11" s="2">
        <v>0.39253333333333335</v>
      </c>
      <c r="D11" s="2">
        <v>4.528454059368803</v>
      </c>
      <c r="E11" s="2">
        <v>5.561333333333334</v>
      </c>
      <c r="F11" s="2">
        <v>4.775685741806106</v>
      </c>
      <c r="G11" s="2">
        <v>10.337019075139441</v>
      </c>
      <c r="H11" s="4">
        <v>6.357019075139441</v>
      </c>
      <c r="I11" s="2">
        <v>3.98</v>
      </c>
      <c r="J11" s="4">
        <v>1.8199999999999998</v>
      </c>
      <c r="K11" s="2">
        <v>5.8</v>
      </c>
    </row>
    <row r="12" spans="1:11" s="8" customFormat="1" ht="12.75">
      <c r="A12" s="6">
        <v>40452</v>
      </c>
      <c r="B12" s="2">
        <v>38.629999999999995</v>
      </c>
      <c r="C12" s="2">
        <v>0.39286666666666664</v>
      </c>
      <c r="D12" s="2">
        <v>4.245608181025875</v>
      </c>
      <c r="E12" s="2">
        <v>5.55</v>
      </c>
      <c r="F12" s="2">
        <v>4.476839923201568</v>
      </c>
      <c r="G12" s="2">
        <v>10.02683992320157</v>
      </c>
      <c r="H12" s="4">
        <v>6.036839923201569</v>
      </c>
      <c r="I12" s="2">
        <v>3.99</v>
      </c>
      <c r="J12" s="4">
        <v>1.71</v>
      </c>
      <c r="K12" s="2">
        <v>5.7</v>
      </c>
    </row>
    <row r="13" spans="1:11" s="8" customFormat="1" ht="12.75">
      <c r="A13" s="6">
        <v>40057</v>
      </c>
      <c r="B13" s="2">
        <v>32.758</v>
      </c>
      <c r="C13" s="2">
        <v>0.3807333333333333</v>
      </c>
      <c r="D13" s="2">
        <v>4.877357897229185</v>
      </c>
      <c r="E13" s="2">
        <v>5.828</v>
      </c>
      <c r="F13" s="2">
        <v>5.149767740467848</v>
      </c>
      <c r="G13" s="2">
        <v>10.977767740467847</v>
      </c>
      <c r="H13" s="4">
        <v>6.947767740467847</v>
      </c>
      <c r="I13" s="2">
        <v>4.03</v>
      </c>
      <c r="J13" s="4">
        <v>1.9699999999999998</v>
      </c>
      <c r="K13" s="2">
        <v>6</v>
      </c>
    </row>
    <row r="14" spans="1:11" s="8" customFormat="1" ht="12.75">
      <c r="A14" s="6">
        <v>39904</v>
      </c>
      <c r="B14" s="2">
        <v>28.928</v>
      </c>
      <c r="C14" s="2">
        <v>0.37886666666666663</v>
      </c>
      <c r="D14" s="2">
        <v>5.5237224723668215</v>
      </c>
      <c r="E14" s="2">
        <v>6.348</v>
      </c>
      <c r="F14" s="2">
        <v>5.860056786824937</v>
      </c>
      <c r="G14" s="2">
        <v>12.208056786824935</v>
      </c>
      <c r="H14" s="4">
        <v>8.158056786824936</v>
      </c>
      <c r="I14" s="2">
        <v>4.05</v>
      </c>
      <c r="J14" s="4">
        <v>3.8600000000000003</v>
      </c>
      <c r="K14" s="2">
        <v>7.91</v>
      </c>
    </row>
    <row r="15" spans="1:11" s="8" customFormat="1" ht="12.75">
      <c r="A15" s="6">
        <v>40483</v>
      </c>
      <c r="B15" s="2">
        <v>37.672000000000004</v>
      </c>
      <c r="C15" s="2">
        <v>0.3932</v>
      </c>
      <c r="D15" s="2">
        <v>4.355056987113487</v>
      </c>
      <c r="E15" s="2">
        <v>5.8</v>
      </c>
      <c r="F15" s="2">
        <v>4.5999244165935425</v>
      </c>
      <c r="G15" s="2">
        <v>10.39992441659354</v>
      </c>
      <c r="H15" s="4">
        <v>6.27992441659354</v>
      </c>
      <c r="I15" s="2">
        <v>4.12</v>
      </c>
      <c r="J15" s="4">
        <v>1.63</v>
      </c>
      <c r="K15" s="2">
        <v>5.75</v>
      </c>
    </row>
    <row r="16" spans="1:11" s="8" customFormat="1" ht="12.75">
      <c r="A16" s="6">
        <v>40026</v>
      </c>
      <c r="B16" s="2">
        <v>32.542</v>
      </c>
      <c r="C16" s="2">
        <v>0.3807333333333333</v>
      </c>
      <c r="D16" s="2">
        <v>4.925103536870926</v>
      </c>
      <c r="E16" s="2">
        <v>5.906666666666666</v>
      </c>
      <c r="F16" s="2">
        <v>5.203095880750708</v>
      </c>
      <c r="G16" s="2">
        <v>11.109762547417377</v>
      </c>
      <c r="H16" s="4">
        <v>6.929762547417377</v>
      </c>
      <c r="I16" s="2">
        <v>4.18</v>
      </c>
      <c r="J16" s="4">
        <v>1.9900000000000002</v>
      </c>
      <c r="K16" s="2">
        <v>6.17</v>
      </c>
    </row>
    <row r="17" spans="1:11" s="8" customFormat="1" ht="12.75">
      <c r="A17" s="3" t="s">
        <v>137</v>
      </c>
      <c r="B17" s="2">
        <v>36.55125</v>
      </c>
      <c r="C17" s="2">
        <v>0.3283333333333333</v>
      </c>
      <c r="D17" s="2">
        <v>3.66196073074236</v>
      </c>
      <c r="E17" s="2">
        <v>4.700833333333333</v>
      </c>
      <c r="F17" s="2">
        <v>3.8282438995138883</v>
      </c>
      <c r="G17" s="2">
        <v>8.529077232847222</v>
      </c>
      <c r="H17" s="4">
        <v>4.339077232847221</v>
      </c>
      <c r="I17" s="2">
        <v>4.19</v>
      </c>
      <c r="J17" s="4">
        <v>1.46</v>
      </c>
      <c r="K17" s="2">
        <v>5.65</v>
      </c>
    </row>
    <row r="18" spans="1:11" s="8" customFormat="1" ht="12.75">
      <c r="A18" s="6">
        <v>40118</v>
      </c>
      <c r="B18" s="2">
        <v>33.21066666666667</v>
      </c>
      <c r="C18" s="2">
        <v>0.3810666666666666</v>
      </c>
      <c r="D18" s="2">
        <v>4.798683481567506</v>
      </c>
      <c r="E18" s="2">
        <v>5.9913333333333325</v>
      </c>
      <c r="F18" s="2">
        <v>5.0764329996811</v>
      </c>
      <c r="G18" s="2">
        <v>11.067766333014431</v>
      </c>
      <c r="H18" s="4">
        <v>6.867766333014431</v>
      </c>
      <c r="I18" s="2">
        <v>4.2</v>
      </c>
      <c r="J18" s="4">
        <v>1.8399999999999999</v>
      </c>
      <c r="K18" s="2">
        <v>6.04</v>
      </c>
    </row>
    <row r="19" spans="1:11" s="8" customFormat="1" ht="12.75">
      <c r="A19" s="6">
        <v>40299</v>
      </c>
      <c r="B19" s="2">
        <v>33.73533333333334</v>
      </c>
      <c r="C19" s="2">
        <v>0.3917333333333334</v>
      </c>
      <c r="D19" s="2">
        <v>4.820959423797751</v>
      </c>
      <c r="E19" s="2">
        <v>5.479333333333333</v>
      </c>
      <c r="F19" s="2">
        <v>5.080768425201478</v>
      </c>
      <c r="G19" s="2">
        <v>10.560101758534815</v>
      </c>
      <c r="H19" s="4">
        <v>6.340101758534815</v>
      </c>
      <c r="I19" s="2">
        <v>4.22</v>
      </c>
      <c r="J19" s="4">
        <v>1.9400000000000004</v>
      </c>
      <c r="K19" s="2">
        <v>6.16</v>
      </c>
    </row>
    <row r="20" spans="1:11" s="8" customFormat="1" ht="12.75">
      <c r="A20" s="3" t="s">
        <v>139</v>
      </c>
      <c r="B20" s="2">
        <v>36.57833333333333</v>
      </c>
      <c r="C20" s="2">
        <v>0.3283333333333333</v>
      </c>
      <c r="D20" s="2">
        <v>3.660896198003723</v>
      </c>
      <c r="E20" s="2">
        <v>4.665</v>
      </c>
      <c r="F20" s="2">
        <v>3.8242354942766092</v>
      </c>
      <c r="G20" s="2">
        <v>8.489235494276608</v>
      </c>
      <c r="H20" s="4">
        <v>4.259235494276608</v>
      </c>
      <c r="I20" s="2">
        <v>4.2299999999999995</v>
      </c>
      <c r="J20" s="4">
        <v>1.3800000000000008</v>
      </c>
      <c r="K20" s="2">
        <v>5.61</v>
      </c>
    </row>
    <row r="21" spans="1:11" s="8" customFormat="1" ht="12.75">
      <c r="A21" s="6">
        <v>40087</v>
      </c>
      <c r="B21" s="2">
        <v>31.893333333333338</v>
      </c>
      <c r="C21" s="2">
        <v>0.3807333333333333</v>
      </c>
      <c r="D21" s="2">
        <v>4.9988752672453645</v>
      </c>
      <c r="E21" s="2">
        <v>5.823333333333333</v>
      </c>
      <c r="F21" s="2">
        <v>5.279221535581574</v>
      </c>
      <c r="G21" s="2">
        <v>11.102554868914906</v>
      </c>
      <c r="H21" s="4">
        <v>6.872554868914905</v>
      </c>
      <c r="I21" s="2">
        <v>4.23</v>
      </c>
      <c r="J21" s="4">
        <v>1.8899999999999997</v>
      </c>
      <c r="K21" s="2">
        <v>6.12</v>
      </c>
    </row>
    <row r="22" spans="1:11" s="8" customFormat="1" ht="12.75">
      <c r="A22" s="6">
        <v>39508</v>
      </c>
      <c r="B22" s="2">
        <v>36.26142857142857</v>
      </c>
      <c r="C22" s="2">
        <v>0.3570000000000001</v>
      </c>
      <c r="D22" s="2">
        <v>4.126038358500375</v>
      </c>
      <c r="E22" s="2">
        <v>6.478571428571429</v>
      </c>
      <c r="F22" s="2">
        <v>4.378787616066292</v>
      </c>
      <c r="G22" s="2">
        <v>10.857359044637723</v>
      </c>
      <c r="H22" s="4">
        <v>6.557359044637724</v>
      </c>
      <c r="I22" s="2">
        <v>4.3</v>
      </c>
      <c r="J22" s="4">
        <v>2.4400000000000004</v>
      </c>
      <c r="K22" s="2">
        <v>6.74</v>
      </c>
    </row>
    <row r="23" spans="1:11" s="8" customFormat="1" ht="12.75">
      <c r="A23" s="6">
        <v>39692</v>
      </c>
      <c r="B23" s="2">
        <v>35.92357142857143</v>
      </c>
      <c r="C23" s="2">
        <v>0.3622857142857144</v>
      </c>
      <c r="D23" s="2">
        <v>4.176154488969522</v>
      </c>
      <c r="E23" s="2">
        <v>6.801428571428572</v>
      </c>
      <c r="F23" s="2">
        <v>4.451294816750434</v>
      </c>
      <c r="G23" s="2">
        <v>11.252723388179005</v>
      </c>
      <c r="H23" s="4">
        <v>6.942723388179005</v>
      </c>
      <c r="I23" s="2">
        <v>4.31</v>
      </c>
      <c r="J23" s="4">
        <v>3.3800001</v>
      </c>
      <c r="K23" s="2">
        <v>7.6900001</v>
      </c>
    </row>
    <row r="24" spans="1:11" s="8" customFormat="1" ht="12.75">
      <c r="A24" s="6">
        <v>39995</v>
      </c>
      <c r="B24" s="2">
        <v>32.46866666666667</v>
      </c>
      <c r="C24" s="2">
        <v>0.38006666666666666</v>
      </c>
      <c r="D24" s="2">
        <v>4.918703443901444</v>
      </c>
      <c r="E24" s="2">
        <v>6.341333333333335</v>
      </c>
      <c r="F24" s="2">
        <v>5.221007156365698</v>
      </c>
      <c r="G24" s="2">
        <v>11.56234048969903</v>
      </c>
      <c r="H24" s="4">
        <v>7.252340489699031</v>
      </c>
      <c r="I24" s="2">
        <v>4.31</v>
      </c>
      <c r="J24" s="4">
        <v>2.1400000000000006</v>
      </c>
      <c r="K24" s="2">
        <v>6.45</v>
      </c>
    </row>
    <row r="25" spans="1:11" s="8" customFormat="1" ht="12.75">
      <c r="A25" s="6">
        <v>39965</v>
      </c>
      <c r="B25" s="2">
        <v>31.155333333333335</v>
      </c>
      <c r="C25" s="2">
        <v>0.38006666666666666</v>
      </c>
      <c r="D25" s="2">
        <v>5.1364371467244485</v>
      </c>
      <c r="E25" s="2">
        <v>6.3726666666666665</v>
      </c>
      <c r="F25" s="2">
        <v>5.453332890454093</v>
      </c>
      <c r="G25" s="2">
        <v>11.82599955712076</v>
      </c>
      <c r="H25" s="4">
        <v>7.505999557120759</v>
      </c>
      <c r="I25" s="2">
        <v>4.32</v>
      </c>
      <c r="J25" s="4">
        <v>2.6399999999999997</v>
      </c>
      <c r="K25" s="2">
        <v>6.96</v>
      </c>
    </row>
    <row r="26" spans="1:11" s="8" customFormat="1" ht="12.75">
      <c r="A26" s="6">
        <v>39934</v>
      </c>
      <c r="B26" s="2">
        <v>29.24533333333333</v>
      </c>
      <c r="C26" s="2">
        <v>0.37886666666666663</v>
      </c>
      <c r="D26" s="2">
        <v>5.474121910249485</v>
      </c>
      <c r="E26" s="2">
        <v>6.5793333333333335</v>
      </c>
      <c r="F26" s="2">
        <v>5.819979192314578</v>
      </c>
      <c r="G26" s="2">
        <v>12.39931252564791</v>
      </c>
      <c r="H26" s="4">
        <v>8.05931252564791</v>
      </c>
      <c r="I26" s="2">
        <v>4.34</v>
      </c>
      <c r="J26" s="4">
        <v>3.2199999999999998</v>
      </c>
      <c r="K26" s="2">
        <v>7.56</v>
      </c>
    </row>
    <row r="27" spans="1:11" s="8" customFormat="1" ht="12.75">
      <c r="A27" s="6">
        <v>40513</v>
      </c>
      <c r="B27" s="2">
        <v>38.223333333333336</v>
      </c>
      <c r="C27" s="2">
        <v>0.3932</v>
      </c>
      <c r="D27" s="2">
        <v>4.295806775530653</v>
      </c>
      <c r="E27" s="2">
        <v>5.8933333333333335</v>
      </c>
      <c r="F27" s="2">
        <v>4.538840209684135</v>
      </c>
      <c r="G27" s="2">
        <v>10.432173543017466</v>
      </c>
      <c r="H27" s="4">
        <v>6.092173543017466</v>
      </c>
      <c r="I27" s="2">
        <v>4.34</v>
      </c>
      <c r="J27" s="4">
        <v>1.5899999999999999</v>
      </c>
      <c r="K27" s="2">
        <v>5.93</v>
      </c>
    </row>
    <row r="28" spans="1:11" s="8" customFormat="1" ht="12.75">
      <c r="A28" s="6">
        <v>39448</v>
      </c>
      <c r="B28" s="2">
        <v>37.638214285714284</v>
      </c>
      <c r="C28" s="2">
        <v>0.3495</v>
      </c>
      <c r="D28" s="2">
        <v>3.9066537468608247</v>
      </c>
      <c r="E28" s="2">
        <v>6.309285714285714</v>
      </c>
      <c r="F28" s="2">
        <v>4.139976070865723</v>
      </c>
      <c r="G28" s="2">
        <v>10.449261785151437</v>
      </c>
      <c r="H28" s="4">
        <v>6.0992617851514375</v>
      </c>
      <c r="I28" s="2">
        <v>4.35</v>
      </c>
      <c r="J28" s="4">
        <v>2.0500000000000007</v>
      </c>
      <c r="K28" s="11">
        <v>6.4</v>
      </c>
    </row>
    <row r="29" spans="1:11" s="8" customFormat="1" ht="12.75">
      <c r="A29" s="6">
        <v>39722</v>
      </c>
      <c r="B29" s="2">
        <v>31.915000000000003</v>
      </c>
      <c r="C29" s="2">
        <v>0.3622857142857144</v>
      </c>
      <c r="D29" s="2">
        <v>4.6997711819200045</v>
      </c>
      <c r="E29" s="2">
        <v>6.726428571428571</v>
      </c>
      <c r="F29" s="2">
        <v>5.005517745054507</v>
      </c>
      <c r="G29" s="2">
        <v>11.731946316483079</v>
      </c>
      <c r="H29" s="4">
        <v>7.381946316483079</v>
      </c>
      <c r="I29" s="2">
        <v>4.35</v>
      </c>
      <c r="J29" s="4">
        <v>4.93</v>
      </c>
      <c r="K29" s="2">
        <v>9.28</v>
      </c>
    </row>
    <row r="30" spans="1:11" s="8" customFormat="1" ht="12.75">
      <c r="A30" s="3" t="s">
        <v>136</v>
      </c>
      <c r="B30" s="2">
        <v>35.143750000000004</v>
      </c>
      <c r="C30" s="2">
        <v>0.32766666666666666</v>
      </c>
      <c r="D30" s="2">
        <v>3.7968794048089176</v>
      </c>
      <c r="E30" s="2">
        <v>4.814166666666667</v>
      </c>
      <c r="F30" s="2">
        <v>3.9736406816123853</v>
      </c>
      <c r="G30" s="2">
        <v>8.78780734827905</v>
      </c>
      <c r="H30" s="4">
        <v>4.4278073482790505</v>
      </c>
      <c r="I30" s="2">
        <v>4.36</v>
      </c>
      <c r="J30" s="4">
        <v>1.3899999999999997</v>
      </c>
      <c r="K30" s="2">
        <v>5.75</v>
      </c>
    </row>
    <row r="31" spans="1:11" s="8" customFormat="1" ht="12.75">
      <c r="A31" s="6">
        <v>39387</v>
      </c>
      <c r="B31" s="2">
        <v>40.94071428571429</v>
      </c>
      <c r="C31" s="2">
        <v>0.3467857142857143</v>
      </c>
      <c r="D31" s="2">
        <v>3.5727001898107305</v>
      </c>
      <c r="E31" s="2">
        <v>6.292857142857143</v>
      </c>
      <c r="F31" s="2">
        <v>3.7842461672850094</v>
      </c>
      <c r="G31" s="2">
        <v>10.077103310142153</v>
      </c>
      <c r="H31" s="4">
        <v>5.677103310142153</v>
      </c>
      <c r="I31" s="2">
        <v>4.4</v>
      </c>
      <c r="J31" s="4">
        <v>1.9399999999999995</v>
      </c>
      <c r="K31" s="2">
        <v>6.34</v>
      </c>
    </row>
    <row r="32" spans="1:11" s="8" customFormat="1" ht="12.75">
      <c r="A32" s="6">
        <v>39479</v>
      </c>
      <c r="B32" s="2">
        <v>35.595</v>
      </c>
      <c r="C32" s="2">
        <v>0.354857142857143</v>
      </c>
      <c r="D32" s="2">
        <v>4.176119291398411</v>
      </c>
      <c r="E32" s="2">
        <v>6.399999999999999</v>
      </c>
      <c r="F32" s="2">
        <v>4.430224736081658</v>
      </c>
      <c r="G32" s="2">
        <v>10.830224736081659</v>
      </c>
      <c r="H32" s="4">
        <v>6.420224736081659</v>
      </c>
      <c r="I32" s="2">
        <v>4.41</v>
      </c>
      <c r="J32" s="4">
        <v>2.2199999999999998</v>
      </c>
      <c r="K32" s="2">
        <v>6.63</v>
      </c>
    </row>
    <row r="33" spans="1:11" s="8" customFormat="1" ht="12.75">
      <c r="A33" s="3" t="s">
        <v>138</v>
      </c>
      <c r="B33" s="2">
        <v>36.799166666666665</v>
      </c>
      <c r="C33" s="2">
        <v>0.3283333333333333</v>
      </c>
      <c r="D33" s="2">
        <v>3.636322350874678</v>
      </c>
      <c r="E33" s="2">
        <v>4.770833333333333</v>
      </c>
      <c r="F33" s="2">
        <v>3.8024346392592747</v>
      </c>
      <c r="G33" s="2">
        <v>8.573267972592607</v>
      </c>
      <c r="H33" s="4">
        <v>4.153267972592607</v>
      </c>
      <c r="I33" s="2">
        <v>4.42</v>
      </c>
      <c r="J33" s="4">
        <v>1.4000000000000004</v>
      </c>
      <c r="K33" s="2">
        <v>5.82</v>
      </c>
    </row>
    <row r="34" spans="1:11" s="8" customFormat="1" ht="12.75">
      <c r="A34" s="6">
        <v>39661</v>
      </c>
      <c r="B34" s="2">
        <v>37.63928571428572</v>
      </c>
      <c r="C34" s="2">
        <v>0.3622857142857144</v>
      </c>
      <c r="D34" s="2">
        <v>4.045684021613926</v>
      </c>
      <c r="E34" s="2">
        <v>6.587857142857142</v>
      </c>
      <c r="F34" s="2">
        <v>4.301446592860757</v>
      </c>
      <c r="G34" s="2">
        <v>10.8893037357179</v>
      </c>
      <c r="H34" s="4">
        <v>6.459303735717901</v>
      </c>
      <c r="I34" s="2">
        <v>4.43</v>
      </c>
      <c r="J34" s="4">
        <v>2.5100001</v>
      </c>
      <c r="K34" s="2">
        <v>6.9400001</v>
      </c>
    </row>
    <row r="35" spans="1:11" s="8" customFormat="1" ht="12.75">
      <c r="A35" s="6">
        <v>39417</v>
      </c>
      <c r="B35" s="2">
        <v>40.72642857142857</v>
      </c>
      <c r="C35" s="2">
        <v>0.3467857142857143</v>
      </c>
      <c r="D35" s="2">
        <v>3.5822138199300158</v>
      </c>
      <c r="E35" s="2">
        <v>6.335000000000001</v>
      </c>
      <c r="F35" s="2">
        <v>3.7970304129101815</v>
      </c>
      <c r="G35" s="2">
        <v>10.132030412910183</v>
      </c>
      <c r="H35" s="4">
        <v>5.682030412910183</v>
      </c>
      <c r="I35" s="2">
        <v>4.45</v>
      </c>
      <c r="J35" s="4">
        <v>1.9799999999999995</v>
      </c>
      <c r="K35" s="2">
        <v>6.43</v>
      </c>
    </row>
    <row r="36" spans="1:11" s="8" customFormat="1" ht="12.75">
      <c r="A36" s="6">
        <v>39539</v>
      </c>
      <c r="B36" s="2">
        <v>38.26642857142857</v>
      </c>
      <c r="C36" s="2">
        <v>0.3570000000000001</v>
      </c>
      <c r="D36" s="2">
        <v>3.927992144603934</v>
      </c>
      <c r="E36" s="2">
        <v>6.692142857142858</v>
      </c>
      <c r="F36" s="2">
        <v>4.178536286241478</v>
      </c>
      <c r="G36" s="2">
        <v>10.870679143384336</v>
      </c>
      <c r="H36" s="4">
        <v>6.380679143384336</v>
      </c>
      <c r="I36" s="2">
        <v>4.49</v>
      </c>
      <c r="J36" s="4">
        <v>2.25</v>
      </c>
      <c r="K36" s="2">
        <v>6.74</v>
      </c>
    </row>
    <row r="37" spans="1:11" s="8" customFormat="1" ht="12.75">
      <c r="A37" s="3" t="s">
        <v>112</v>
      </c>
      <c r="B37" s="2">
        <v>28.73541666666667</v>
      </c>
      <c r="C37" s="2">
        <v>0.3150555555555556</v>
      </c>
      <c r="D37" s="2">
        <v>4.4211157532911045</v>
      </c>
      <c r="E37" s="2">
        <v>6.145</v>
      </c>
      <c r="F37" s="2">
        <v>4.69172537346943</v>
      </c>
      <c r="G37" s="2">
        <v>10.836725373469429</v>
      </c>
      <c r="H37" s="4">
        <v>6.336725373469429</v>
      </c>
      <c r="I37" s="2">
        <v>4.5</v>
      </c>
      <c r="J37" s="4">
        <v>1.8499999999999996</v>
      </c>
      <c r="K37" s="11">
        <v>6.35</v>
      </c>
    </row>
    <row r="38" spans="1:11" s="8" customFormat="1" ht="12.75">
      <c r="A38" s="6">
        <v>38749</v>
      </c>
      <c r="B38" s="2">
        <v>37.08416666666667</v>
      </c>
      <c r="C38" s="2">
        <v>0.33816666666666667</v>
      </c>
      <c r="D38" s="2">
        <v>3.740373374339661</v>
      </c>
      <c r="E38" s="2">
        <v>5.840833333333333</v>
      </c>
      <c r="F38" s="2">
        <v>3.947253823824832</v>
      </c>
      <c r="G38" s="2">
        <v>9.788087157158166</v>
      </c>
      <c r="H38" s="4">
        <v>5.278087157158167</v>
      </c>
      <c r="I38" s="2">
        <v>4.51</v>
      </c>
      <c r="J38" s="4">
        <v>1.5300000000000002</v>
      </c>
      <c r="K38" s="11">
        <v>6.04</v>
      </c>
    </row>
    <row r="39" spans="1:11" s="8" customFormat="1" ht="12.75">
      <c r="A39" s="6">
        <v>40179</v>
      </c>
      <c r="B39" s="2">
        <v>33.51</v>
      </c>
      <c r="C39" s="2">
        <v>0.3829333333333333</v>
      </c>
      <c r="D39" s="2">
        <v>4.774922649630232</v>
      </c>
      <c r="E39" s="2">
        <v>5.888000000000001</v>
      </c>
      <c r="F39" s="2">
        <v>5.044650206888836</v>
      </c>
      <c r="G39" s="2">
        <v>10.932650206888836</v>
      </c>
      <c r="H39" s="4">
        <v>6.422650206888836</v>
      </c>
      <c r="I39" s="2">
        <v>4.51</v>
      </c>
      <c r="J39" s="4">
        <v>1.58</v>
      </c>
      <c r="K39" s="2">
        <v>6.09</v>
      </c>
    </row>
    <row r="40" spans="1:11" s="8" customFormat="1" ht="12.75">
      <c r="A40" s="3" t="s">
        <v>143</v>
      </c>
      <c r="B40" s="2">
        <v>35.7375</v>
      </c>
      <c r="C40" s="2">
        <v>0.32916666666666666</v>
      </c>
      <c r="D40" s="2">
        <v>3.769266385604288</v>
      </c>
      <c r="E40" s="2">
        <v>5.446666666666666</v>
      </c>
      <c r="F40" s="2">
        <v>3.9635804670951047</v>
      </c>
      <c r="G40" s="2">
        <v>9.410247133761771</v>
      </c>
      <c r="H40" s="4">
        <v>4.900247133761771</v>
      </c>
      <c r="I40" s="2">
        <v>4.510000000000001</v>
      </c>
      <c r="J40" s="4">
        <v>1.5199999999999996</v>
      </c>
      <c r="K40" s="11">
        <v>6.03</v>
      </c>
    </row>
    <row r="41" spans="1:11" s="8" customFormat="1" ht="12.75">
      <c r="A41" s="3" t="s">
        <v>135</v>
      </c>
      <c r="B41" s="2">
        <v>33.92666666666667</v>
      </c>
      <c r="C41" s="2">
        <v>0.3264166666666667</v>
      </c>
      <c r="D41" s="2">
        <v>3.9217511175395</v>
      </c>
      <c r="E41" s="2">
        <v>4.943333333333333</v>
      </c>
      <c r="F41" s="2">
        <v>4.109670812677408</v>
      </c>
      <c r="G41" s="2">
        <v>9.05300414601074</v>
      </c>
      <c r="H41" s="4">
        <v>4.523004146010741</v>
      </c>
      <c r="I41" s="2">
        <v>4.53</v>
      </c>
      <c r="J41" s="4">
        <v>1.33</v>
      </c>
      <c r="K41" s="2">
        <v>5.86</v>
      </c>
    </row>
    <row r="42" spans="1:11" s="8" customFormat="1" ht="12.75">
      <c r="A42" s="3" t="s">
        <v>140</v>
      </c>
      <c r="B42" s="2">
        <v>37.785833333333336</v>
      </c>
      <c r="C42" s="2">
        <v>0.3283333333333333</v>
      </c>
      <c r="D42" s="2">
        <v>3.565134371237439</v>
      </c>
      <c r="E42" s="2">
        <v>4.6866666666666665</v>
      </c>
      <c r="F42" s="2">
        <v>3.724030691037458</v>
      </c>
      <c r="G42" s="2">
        <v>8.410697357704123</v>
      </c>
      <c r="H42" s="4">
        <v>3.880697357704123</v>
      </c>
      <c r="I42" s="2">
        <v>4.53</v>
      </c>
      <c r="J42" s="4">
        <v>1.42</v>
      </c>
      <c r="K42" s="2">
        <v>5.95</v>
      </c>
    </row>
    <row r="43" spans="1:11" s="8" customFormat="1" ht="12.75">
      <c r="A43" s="6">
        <v>39600</v>
      </c>
      <c r="B43" s="2">
        <v>37.48714285714285</v>
      </c>
      <c r="C43" s="2">
        <v>0.36157142857142865</v>
      </c>
      <c r="D43" s="2">
        <v>4.086690702515591</v>
      </c>
      <c r="E43" s="2">
        <v>6.552142857142859</v>
      </c>
      <c r="F43" s="2">
        <v>4.341636598974491</v>
      </c>
      <c r="G43" s="2">
        <v>10.893779456117347</v>
      </c>
      <c r="H43" s="4">
        <v>6.363779456117347</v>
      </c>
      <c r="I43" s="2">
        <v>4.53</v>
      </c>
      <c r="J43" s="4">
        <v>2.34</v>
      </c>
      <c r="K43" s="2">
        <v>6.87</v>
      </c>
    </row>
    <row r="44" spans="1:11" s="8" customFormat="1" ht="12.75">
      <c r="A44" s="6">
        <v>40269</v>
      </c>
      <c r="B44" s="2">
        <v>36.06933333333333</v>
      </c>
      <c r="C44" s="2">
        <v>0.3917333333333334</v>
      </c>
      <c r="D44" s="2">
        <v>4.52085398122145</v>
      </c>
      <c r="E44" s="2">
        <v>5.771333333333333</v>
      </c>
      <c r="F44" s="2">
        <v>4.772757608451814</v>
      </c>
      <c r="G44" s="2">
        <v>10.54409094178515</v>
      </c>
      <c r="H44" s="4">
        <v>6.01409094178515</v>
      </c>
      <c r="I44" s="2">
        <v>4.53</v>
      </c>
      <c r="J44" s="4">
        <v>1.4500000000000002</v>
      </c>
      <c r="K44" s="2">
        <v>5.98</v>
      </c>
    </row>
    <row r="45" spans="1:11" s="8" customFormat="1" ht="12.75">
      <c r="A45" s="6">
        <v>40210</v>
      </c>
      <c r="B45" s="2">
        <v>33.276</v>
      </c>
      <c r="C45" s="2">
        <v>0.39026666666666665</v>
      </c>
      <c r="D45" s="2">
        <v>4.874302055333853</v>
      </c>
      <c r="E45" s="2">
        <v>5.697333333333334</v>
      </c>
      <c r="F45" s="2">
        <v>5.141016843622611</v>
      </c>
      <c r="G45" s="2">
        <v>10.838350176955947</v>
      </c>
      <c r="H45" s="4">
        <v>6.288350176955947</v>
      </c>
      <c r="I45" s="2">
        <v>4.55</v>
      </c>
      <c r="J45" s="4">
        <v>1.62</v>
      </c>
      <c r="K45" s="2">
        <v>6.17</v>
      </c>
    </row>
    <row r="46" spans="1:11" s="8" customFormat="1" ht="12.75">
      <c r="A46" s="6">
        <v>39022</v>
      </c>
      <c r="B46" s="2">
        <v>40.38846153846154</v>
      </c>
      <c r="C46" s="2">
        <v>0.3364615384615385</v>
      </c>
      <c r="D46" s="2">
        <v>3.414955013049772</v>
      </c>
      <c r="E46" s="2">
        <v>6.254615384615385</v>
      </c>
      <c r="F46" s="2">
        <v>3.6190298171918944</v>
      </c>
      <c r="G46" s="2">
        <v>9.873645201807282</v>
      </c>
      <c r="H46" s="4">
        <v>5.313645201807282</v>
      </c>
      <c r="I46" s="2">
        <v>4.56</v>
      </c>
      <c r="J46" s="4">
        <v>1.37</v>
      </c>
      <c r="K46" s="2">
        <v>5.93</v>
      </c>
    </row>
    <row r="47" spans="1:11" s="8" customFormat="1" ht="12.75">
      <c r="A47" s="6">
        <v>39630</v>
      </c>
      <c r="B47" s="2">
        <v>37.057857142857145</v>
      </c>
      <c r="C47" s="2">
        <v>0.36157142857142865</v>
      </c>
      <c r="D47" s="2">
        <v>4.116640765555022</v>
      </c>
      <c r="E47" s="2">
        <v>6.560714285714288</v>
      </c>
      <c r="F47" s="2">
        <v>4.37529520476679</v>
      </c>
      <c r="G47" s="2">
        <v>10.936009490481075</v>
      </c>
      <c r="H47" s="4">
        <v>6.346009490481075</v>
      </c>
      <c r="I47" s="2">
        <v>4.59</v>
      </c>
      <c r="J47" s="4">
        <v>2.4400002</v>
      </c>
      <c r="K47" s="2">
        <v>7.0300002</v>
      </c>
    </row>
    <row r="48" spans="1:11" s="8" customFormat="1" ht="12.75">
      <c r="A48" s="3" t="s">
        <v>132</v>
      </c>
      <c r="B48" s="2">
        <v>33.87</v>
      </c>
      <c r="C48" s="2">
        <v>0.3174166666666667</v>
      </c>
      <c r="D48" s="2">
        <v>3.777737887439796</v>
      </c>
      <c r="E48" s="2">
        <v>5.025000000000001</v>
      </c>
      <c r="F48" s="2">
        <v>3.9634410756601817</v>
      </c>
      <c r="G48" s="2">
        <v>8.988441075660182</v>
      </c>
      <c r="H48" s="4">
        <v>4.368441075660182</v>
      </c>
      <c r="I48" s="2">
        <v>4.62</v>
      </c>
      <c r="J48" s="4">
        <v>1.1799999999999997</v>
      </c>
      <c r="K48" s="2">
        <v>5.8</v>
      </c>
    </row>
    <row r="49" spans="1:11" s="8" customFormat="1" ht="12.75">
      <c r="A49" s="6">
        <v>40148</v>
      </c>
      <c r="B49" s="2">
        <v>34.99066666666667</v>
      </c>
      <c r="C49" s="2">
        <v>0.3810666666666666</v>
      </c>
      <c r="D49" s="2">
        <v>4.568196058165944</v>
      </c>
      <c r="E49" s="2">
        <v>5.872</v>
      </c>
      <c r="F49" s="2">
        <v>4.824859285261277</v>
      </c>
      <c r="G49" s="2">
        <v>10.696859285261274</v>
      </c>
      <c r="H49" s="4">
        <v>6.066859285261274</v>
      </c>
      <c r="I49" s="2">
        <v>4.63</v>
      </c>
      <c r="J49" s="4">
        <v>1.6799999999999997</v>
      </c>
      <c r="K49" s="2">
        <v>6.31</v>
      </c>
    </row>
    <row r="50" spans="1:11" s="8" customFormat="1" ht="12.75">
      <c r="A50" s="3" t="s">
        <v>142</v>
      </c>
      <c r="B50" s="2">
        <v>35.84958333333332</v>
      </c>
      <c r="C50" s="2">
        <v>0.32916666666666666</v>
      </c>
      <c r="D50" s="2">
        <v>3.758760110117803</v>
      </c>
      <c r="E50" s="2">
        <v>5.256666666666667</v>
      </c>
      <c r="F50" s="2">
        <v>3.9465610475675237</v>
      </c>
      <c r="G50" s="2">
        <v>9.20322771423419</v>
      </c>
      <c r="H50" s="4">
        <v>4.543227714234191</v>
      </c>
      <c r="I50" s="2">
        <v>4.659999999999999</v>
      </c>
      <c r="J50" s="4">
        <v>1.5200000000000005</v>
      </c>
      <c r="K50" s="2">
        <v>6.18</v>
      </c>
    </row>
    <row r="51" spans="1:11" s="8" customFormat="1" ht="12.75">
      <c r="A51" s="6">
        <v>39114</v>
      </c>
      <c r="B51" s="2">
        <v>39.948928571428574</v>
      </c>
      <c r="C51" s="2">
        <v>0.3379285714285714</v>
      </c>
      <c r="D51" s="2">
        <v>3.51530802866245</v>
      </c>
      <c r="E51" s="2">
        <v>5.582857142857144</v>
      </c>
      <c r="F51" s="2">
        <v>3.7027398438776737</v>
      </c>
      <c r="G51" s="2">
        <v>9.285596986734816</v>
      </c>
      <c r="H51" s="4">
        <v>4.605596986734817</v>
      </c>
      <c r="I51" s="2">
        <v>4.68</v>
      </c>
      <c r="J51" s="4">
        <v>1.33</v>
      </c>
      <c r="K51" s="2">
        <v>6.01</v>
      </c>
    </row>
    <row r="52" spans="1:11" s="8" customFormat="1" ht="12.75">
      <c r="A52" s="6">
        <v>38718</v>
      </c>
      <c r="B52" s="2">
        <v>36.67458333333334</v>
      </c>
      <c r="C52" s="2">
        <v>0.3325</v>
      </c>
      <c r="D52" s="2">
        <v>3.7160223581191407</v>
      </c>
      <c r="E52" s="2">
        <v>5.53</v>
      </c>
      <c r="F52" s="2">
        <v>3.9102722938923247</v>
      </c>
      <c r="G52" s="2">
        <v>9.440272293892324</v>
      </c>
      <c r="H52" s="4">
        <v>4.750272293892324</v>
      </c>
      <c r="I52" s="2">
        <v>4.69</v>
      </c>
      <c r="J52" s="4">
        <v>1.46</v>
      </c>
      <c r="K52" s="11">
        <v>6.15</v>
      </c>
    </row>
    <row r="53" spans="1:11" s="8" customFormat="1" ht="12.75">
      <c r="A53" s="3" t="s">
        <v>113</v>
      </c>
      <c r="B53" s="2">
        <v>28.695833333333336</v>
      </c>
      <c r="C53" s="2">
        <v>0.3150555555555556</v>
      </c>
      <c r="D53" s="2">
        <v>4.448633558213303</v>
      </c>
      <c r="E53" s="2">
        <v>6.179166666666667</v>
      </c>
      <c r="F53" s="2">
        <v>4.722678816763092</v>
      </c>
      <c r="G53" s="2">
        <v>10.90184548342976</v>
      </c>
      <c r="H53" s="4">
        <v>6.20184548342976</v>
      </c>
      <c r="I53" s="2">
        <v>4.7</v>
      </c>
      <c r="J53" s="4">
        <v>1.7400000000000002</v>
      </c>
      <c r="K53" s="2">
        <v>6.44</v>
      </c>
    </row>
    <row r="54" spans="1:11" s="8" customFormat="1" ht="12.75">
      <c r="A54" s="3" t="s">
        <v>133</v>
      </c>
      <c r="B54" s="2">
        <v>33.669166666666676</v>
      </c>
      <c r="C54" s="2">
        <v>0.3184166666666667</v>
      </c>
      <c r="D54" s="2">
        <v>3.836535376342948</v>
      </c>
      <c r="E54" s="2">
        <v>4.909166666666667</v>
      </c>
      <c r="F54" s="2">
        <v>4.020316622148572</v>
      </c>
      <c r="G54" s="2">
        <v>8.92948328881524</v>
      </c>
      <c r="H54" s="4">
        <v>4.21948328881524</v>
      </c>
      <c r="I54" s="2">
        <v>4.71</v>
      </c>
      <c r="J54" s="4">
        <v>1.2000000000000002</v>
      </c>
      <c r="K54" s="2">
        <v>5.91</v>
      </c>
    </row>
    <row r="55" spans="1:11" s="8" customFormat="1" ht="12.75">
      <c r="A55" s="6">
        <v>38991</v>
      </c>
      <c r="B55" s="2">
        <v>39.43192307692308</v>
      </c>
      <c r="C55" s="2">
        <v>0.33569230769230773</v>
      </c>
      <c r="D55" s="2">
        <v>3.484803653967286</v>
      </c>
      <c r="E55" s="2">
        <v>6.09</v>
      </c>
      <c r="F55" s="2">
        <v>3.686635897807631</v>
      </c>
      <c r="G55" s="2">
        <v>9.77663589780763</v>
      </c>
      <c r="H55" s="4">
        <v>5.05663589780763</v>
      </c>
      <c r="I55" s="2">
        <v>4.72</v>
      </c>
      <c r="J55" s="4">
        <v>1.37</v>
      </c>
      <c r="K55" s="2">
        <v>6.09</v>
      </c>
    </row>
    <row r="56" spans="1:11" s="8" customFormat="1" ht="12.75">
      <c r="A56" s="6">
        <v>39569</v>
      </c>
      <c r="B56" s="2">
        <v>38.863571428571426</v>
      </c>
      <c r="C56" s="2">
        <v>0.35821428571428576</v>
      </c>
      <c r="D56" s="2">
        <v>3.8932573870449323</v>
      </c>
      <c r="E56" s="2">
        <v>6.652857142857143</v>
      </c>
      <c r="F56" s="2">
        <v>4.14018525168149</v>
      </c>
      <c r="G56" s="2">
        <v>10.793042394538633</v>
      </c>
      <c r="H56" s="4">
        <v>6.073042394538633</v>
      </c>
      <c r="I56" s="2">
        <v>4.72</v>
      </c>
      <c r="J56" s="4">
        <v>2.21</v>
      </c>
      <c r="K56" s="2">
        <v>6.93</v>
      </c>
    </row>
    <row r="57" spans="1:11" s="8" customFormat="1" ht="12.75">
      <c r="A57" s="6">
        <v>40238</v>
      </c>
      <c r="B57" s="2">
        <v>34.714000000000006</v>
      </c>
      <c r="C57" s="2">
        <v>0.3906</v>
      </c>
      <c r="D57" s="2">
        <v>4.6726018613991025</v>
      </c>
      <c r="E57" s="2">
        <v>5.7973333333333334</v>
      </c>
      <c r="F57" s="2">
        <v>4.93454641491283</v>
      </c>
      <c r="G57" s="2">
        <v>10.731879748246165</v>
      </c>
      <c r="H57" s="4">
        <v>6.011879748246165</v>
      </c>
      <c r="I57" s="2">
        <v>4.72</v>
      </c>
      <c r="J57" s="4">
        <v>1.5300000000000002</v>
      </c>
      <c r="K57" s="2">
        <v>6.25</v>
      </c>
    </row>
    <row r="58" spans="1:11" s="8" customFormat="1" ht="12.75">
      <c r="A58" s="3" t="s">
        <v>141</v>
      </c>
      <c r="B58" s="2">
        <v>35.524166666666666</v>
      </c>
      <c r="C58" s="2">
        <v>0.3283333333333333</v>
      </c>
      <c r="D58" s="2">
        <v>3.782947609374169</v>
      </c>
      <c r="E58" s="2">
        <v>4.870833333333334</v>
      </c>
      <c r="F58" s="2">
        <v>3.9577575970656533</v>
      </c>
      <c r="G58" s="2">
        <v>8.828590930398986</v>
      </c>
      <c r="H58" s="4">
        <v>4.098590930398987</v>
      </c>
      <c r="I58" s="2">
        <v>4.7299999999999995</v>
      </c>
      <c r="J58" s="4">
        <v>1.4700000000000006</v>
      </c>
      <c r="K58" s="11">
        <v>6.2</v>
      </c>
    </row>
    <row r="59" spans="1:11" s="8" customFormat="1" ht="12.75">
      <c r="A59" s="6">
        <v>39356</v>
      </c>
      <c r="B59" s="2">
        <v>40.38321428571429</v>
      </c>
      <c r="C59" s="2">
        <v>0.34321428571428575</v>
      </c>
      <c r="D59" s="2">
        <v>3.591690853729624</v>
      </c>
      <c r="E59" s="2">
        <v>5.874285714285713</v>
      </c>
      <c r="F59" s="2">
        <v>3.790503422829473</v>
      </c>
      <c r="G59" s="2">
        <v>9.664789137115188</v>
      </c>
      <c r="H59" s="4">
        <v>4.924789137115187</v>
      </c>
      <c r="I59" s="2">
        <v>4.74</v>
      </c>
      <c r="J59" s="4">
        <v>1.62</v>
      </c>
      <c r="K59" s="2">
        <v>6.36</v>
      </c>
    </row>
    <row r="60" spans="1:11" s="8" customFormat="1" ht="12.75">
      <c r="A60" s="3" t="s">
        <v>134</v>
      </c>
      <c r="B60" s="2">
        <v>33.793749999999996</v>
      </c>
      <c r="C60" s="2">
        <v>0.32508333333333334</v>
      </c>
      <c r="D60" s="2">
        <v>3.9151021603459757</v>
      </c>
      <c r="E60" s="2">
        <v>5.023333333333333</v>
      </c>
      <c r="F60" s="2">
        <v>4.106246238209005</v>
      </c>
      <c r="G60" s="2">
        <v>9.129579571542338</v>
      </c>
      <c r="H60" s="4">
        <v>4.369579571542339</v>
      </c>
      <c r="I60" s="2">
        <v>4.76</v>
      </c>
      <c r="J60" s="4">
        <v>1.2800000000000002</v>
      </c>
      <c r="K60" s="2">
        <v>6.04</v>
      </c>
    </row>
    <row r="61" spans="1:11" s="8" customFormat="1" ht="12.75">
      <c r="A61" s="6">
        <v>38961</v>
      </c>
      <c r="B61" s="2">
        <v>38.436249999999994</v>
      </c>
      <c r="C61" s="2">
        <v>0.3449166666666667</v>
      </c>
      <c r="D61" s="2">
        <v>3.669297981900884</v>
      </c>
      <c r="E61" s="2">
        <v>5.920000000000001</v>
      </c>
      <c r="F61" s="2">
        <v>3.8767789190450297</v>
      </c>
      <c r="G61" s="2">
        <v>9.79677891904503</v>
      </c>
      <c r="H61" s="4">
        <v>5.0267789190450305</v>
      </c>
      <c r="I61" s="2">
        <v>4.77</v>
      </c>
      <c r="J61" s="4">
        <v>1.4100000000000001</v>
      </c>
      <c r="K61" s="2">
        <v>6.18</v>
      </c>
    </row>
    <row r="62" spans="1:11" s="8" customFormat="1" ht="12.75">
      <c r="A62" s="6">
        <v>39052</v>
      </c>
      <c r="B62" s="2">
        <v>40.611538461538466</v>
      </c>
      <c r="C62" s="2">
        <v>0.3364615384615385</v>
      </c>
      <c r="D62" s="2">
        <v>3.4051980279544156</v>
      </c>
      <c r="E62" s="2">
        <v>6.116153846153848</v>
      </c>
      <c r="F62" s="2">
        <v>3.605999901852439</v>
      </c>
      <c r="G62" s="2">
        <v>9.722153748006285</v>
      </c>
      <c r="H62" s="4">
        <v>4.912153748006285</v>
      </c>
      <c r="I62" s="2">
        <v>4.81</v>
      </c>
      <c r="J62" s="4">
        <v>1.37</v>
      </c>
      <c r="K62" s="2">
        <v>6.18</v>
      </c>
    </row>
    <row r="63" spans="1:11" s="8" customFormat="1" ht="12.75">
      <c r="A63" s="6">
        <v>39173</v>
      </c>
      <c r="B63" s="2">
        <v>41.673571428571435</v>
      </c>
      <c r="C63" s="2">
        <v>0.3400714285714286</v>
      </c>
      <c r="D63" s="2">
        <v>3.4012076637176754</v>
      </c>
      <c r="E63" s="2">
        <v>5.701428571428571</v>
      </c>
      <c r="F63" s="2">
        <v>3.5883173251472593</v>
      </c>
      <c r="G63" s="2">
        <v>9.289745896575832</v>
      </c>
      <c r="H63" s="4">
        <v>4.4797458965758326</v>
      </c>
      <c r="I63" s="2">
        <v>4.81</v>
      </c>
      <c r="J63" s="4">
        <v>1.3500000000000005</v>
      </c>
      <c r="K63" s="2">
        <v>6.16</v>
      </c>
    </row>
    <row r="64" spans="1:11" s="8" customFormat="1" ht="12.75">
      <c r="A64" s="3" t="s">
        <v>109</v>
      </c>
      <c r="B64" s="2">
        <v>23.88958333333333</v>
      </c>
      <c r="C64" s="2">
        <v>0.31338888888888894</v>
      </c>
      <c r="D64" s="2">
        <v>5.3906653060578895</v>
      </c>
      <c r="E64" s="2">
        <v>6.4075</v>
      </c>
      <c r="F64" s="2">
        <v>5.737993645321896</v>
      </c>
      <c r="G64" s="2">
        <v>12.145493645321897</v>
      </c>
      <c r="H64" s="4">
        <v>7.325493645321897</v>
      </c>
      <c r="I64" s="2">
        <v>4.82</v>
      </c>
      <c r="J64" s="4">
        <v>2.21</v>
      </c>
      <c r="K64" s="11">
        <v>7.03</v>
      </c>
    </row>
    <row r="65" spans="1:11" s="8" customFormat="1" ht="12.75">
      <c r="A65" s="3" t="s">
        <v>104</v>
      </c>
      <c r="B65" s="2">
        <v>24.03125</v>
      </c>
      <c r="C65" s="2">
        <v>0.3462500000000001</v>
      </c>
      <c r="D65" s="2">
        <v>6.41047400055875</v>
      </c>
      <c r="E65" s="2">
        <v>7.026666666666666</v>
      </c>
      <c r="F65" s="2">
        <v>6.857752233929328</v>
      </c>
      <c r="G65" s="2">
        <v>13.884418900595996</v>
      </c>
      <c r="H65" s="4">
        <v>9.054418900595996</v>
      </c>
      <c r="I65" s="2">
        <v>4.83</v>
      </c>
      <c r="J65" s="4">
        <v>2.83</v>
      </c>
      <c r="K65" s="2">
        <v>7.66</v>
      </c>
    </row>
    <row r="66" spans="1:11" s="8" customFormat="1" ht="12.75">
      <c r="A66" s="6">
        <v>39295</v>
      </c>
      <c r="B66" s="2">
        <v>37.55857142857143</v>
      </c>
      <c r="C66" s="2">
        <v>0.34321428571428575</v>
      </c>
      <c r="D66" s="2">
        <v>3.816278308661762</v>
      </c>
      <c r="E66" s="2">
        <v>5.747857142857142</v>
      </c>
      <c r="F66" s="2">
        <v>4.024999390029341</v>
      </c>
      <c r="G66" s="2">
        <v>9.772856532886482</v>
      </c>
      <c r="H66" s="4">
        <v>4.942856532886482</v>
      </c>
      <c r="I66" s="2">
        <v>4.83</v>
      </c>
      <c r="J66" s="4">
        <v>1.62</v>
      </c>
      <c r="K66" s="2">
        <v>6.45</v>
      </c>
    </row>
    <row r="67" spans="1:11" s="8" customFormat="1" ht="12.75">
      <c r="A67" s="6">
        <v>39326</v>
      </c>
      <c r="B67" s="2">
        <v>38.51357142857143</v>
      </c>
      <c r="C67" s="2">
        <v>0.34321428571428575</v>
      </c>
      <c r="D67" s="2">
        <v>3.7305385626049348</v>
      </c>
      <c r="E67" s="2">
        <v>6.013571428571427</v>
      </c>
      <c r="F67" s="2">
        <v>3.942404202167453</v>
      </c>
      <c r="G67" s="2">
        <v>9.95597563073888</v>
      </c>
      <c r="H67" s="4">
        <v>5.12597563073888</v>
      </c>
      <c r="I67" s="2">
        <v>4.83</v>
      </c>
      <c r="J67" s="4">
        <v>1.62</v>
      </c>
      <c r="K67" s="2">
        <v>6.45</v>
      </c>
    </row>
    <row r="68" spans="1:11" s="8" customFormat="1" ht="12.75">
      <c r="A68" s="6">
        <v>39142</v>
      </c>
      <c r="B68" s="2">
        <v>40.9575</v>
      </c>
      <c r="C68" s="2">
        <v>0.3400714285714286</v>
      </c>
      <c r="D68" s="2">
        <v>3.444944044930353</v>
      </c>
      <c r="E68" s="2">
        <v>5.832857142857143</v>
      </c>
      <c r="F68" s="2">
        <v>3.637345551063413</v>
      </c>
      <c r="G68" s="2">
        <v>9.470202693920555</v>
      </c>
      <c r="H68" s="4">
        <v>4.630202693920555</v>
      </c>
      <c r="I68" s="2">
        <v>4.84</v>
      </c>
      <c r="J68" s="4">
        <v>1.4100000000000001</v>
      </c>
      <c r="K68" s="2">
        <v>6.25</v>
      </c>
    </row>
    <row r="69" spans="1:11" s="8" customFormat="1" ht="12.75">
      <c r="A69" s="3" t="s">
        <v>131</v>
      </c>
      <c r="B69" s="2">
        <v>33.392916666666665</v>
      </c>
      <c r="C69" s="2">
        <v>0.3161666666666667</v>
      </c>
      <c r="D69" s="2">
        <v>3.8039017681100407</v>
      </c>
      <c r="E69" s="2">
        <v>4.650000000000001</v>
      </c>
      <c r="F69" s="2">
        <v>3.978050438950088</v>
      </c>
      <c r="G69" s="2">
        <v>8.628050438950089</v>
      </c>
      <c r="H69" s="4">
        <v>3.7680504389500893</v>
      </c>
      <c r="I69" s="2">
        <v>4.859999999999999</v>
      </c>
      <c r="J69" s="4">
        <v>1.3100000000000005</v>
      </c>
      <c r="K69" s="11">
        <v>6.17</v>
      </c>
    </row>
    <row r="70" spans="1:11" s="8" customFormat="1" ht="12.75">
      <c r="A70" s="3" t="s">
        <v>122</v>
      </c>
      <c r="B70" s="2">
        <v>31.33208333333333</v>
      </c>
      <c r="C70" s="2">
        <v>0.30647222222222226</v>
      </c>
      <c r="D70" s="2">
        <v>3.9059010783485237</v>
      </c>
      <c r="E70" s="2">
        <v>5.4525</v>
      </c>
      <c r="F70" s="2">
        <v>4.112504694986797</v>
      </c>
      <c r="G70" s="2">
        <v>9.565004694986795</v>
      </c>
      <c r="H70" s="4">
        <v>4.695004694986795</v>
      </c>
      <c r="I70" s="2">
        <v>4.87</v>
      </c>
      <c r="J70" s="4">
        <v>1.2800000000000002</v>
      </c>
      <c r="K70" s="11">
        <v>6.15</v>
      </c>
    </row>
    <row r="71" spans="1:11" s="8" customFormat="1" ht="12.75">
      <c r="A71" s="3" t="s">
        <v>129</v>
      </c>
      <c r="B71" s="2">
        <v>31.424166666666665</v>
      </c>
      <c r="C71" s="2">
        <v>0.31297222222222226</v>
      </c>
      <c r="D71" s="2">
        <v>3.996239946403192</v>
      </c>
      <c r="E71" s="2">
        <v>5.2425</v>
      </c>
      <c r="F71" s="2">
        <v>4.1989235498021396</v>
      </c>
      <c r="G71" s="2">
        <v>9.44142354980214</v>
      </c>
      <c r="H71" s="4">
        <v>4.57142354980214</v>
      </c>
      <c r="I71" s="2">
        <v>4.87</v>
      </c>
      <c r="J71" s="4">
        <v>1.2299999999999995</v>
      </c>
      <c r="K71" s="11">
        <v>6.1</v>
      </c>
    </row>
    <row r="72" spans="1:11" s="8" customFormat="1" ht="12.75">
      <c r="A72" s="6">
        <v>38930</v>
      </c>
      <c r="B72" s="2">
        <v>38.864583333333336</v>
      </c>
      <c r="C72" s="2">
        <v>0.3449166666666667</v>
      </c>
      <c r="D72" s="2">
        <v>3.628233937802376</v>
      </c>
      <c r="E72" s="2">
        <v>6.0950000000000015</v>
      </c>
      <c r="F72" s="2">
        <v>3.840342854762762</v>
      </c>
      <c r="G72" s="2">
        <v>9.93534285476276</v>
      </c>
      <c r="H72" s="4">
        <v>5.055342854762761</v>
      </c>
      <c r="I72" s="2">
        <v>4.88</v>
      </c>
      <c r="J72" s="4">
        <v>1.4299999999999997</v>
      </c>
      <c r="K72" s="2">
        <v>6.31</v>
      </c>
    </row>
    <row r="73" spans="1:11" s="8" customFormat="1" ht="12.75">
      <c r="A73" s="3" t="s">
        <v>93</v>
      </c>
      <c r="B73" s="2">
        <v>27.77916666666667</v>
      </c>
      <c r="C73" s="2">
        <v>0.33994444444444444</v>
      </c>
      <c r="D73" s="2">
        <v>4.857682145819406</v>
      </c>
      <c r="E73" s="2">
        <v>6.858333333333332</v>
      </c>
      <c r="F73" s="2">
        <v>5.1818090619251205</v>
      </c>
      <c r="G73" s="2">
        <v>12.040142395258455</v>
      </c>
      <c r="H73" s="4">
        <v>7.150142395258455</v>
      </c>
      <c r="I73" s="2">
        <v>4.89</v>
      </c>
      <c r="J73" s="4">
        <v>3.13</v>
      </c>
      <c r="K73" s="2">
        <v>8.02</v>
      </c>
    </row>
    <row r="74" spans="1:11" ht="12.75">
      <c r="A74" s="6">
        <v>38777</v>
      </c>
      <c r="B74" s="2">
        <v>36.01791666666666</v>
      </c>
      <c r="C74" s="2">
        <v>0.3431666666666666</v>
      </c>
      <c r="D74" s="2">
        <v>3.8976882570072893</v>
      </c>
      <c r="E74" s="2">
        <v>6.085833333333333</v>
      </c>
      <c r="F74" s="2">
        <v>4.121603615935331</v>
      </c>
      <c r="G74" s="2">
        <v>10.207436949268663</v>
      </c>
      <c r="H74" s="4">
        <v>5.307436949268663</v>
      </c>
      <c r="I74" s="2">
        <v>4.9</v>
      </c>
      <c r="J74" s="4">
        <v>1.5099999999999998</v>
      </c>
      <c r="K74" s="2">
        <v>6.41</v>
      </c>
    </row>
    <row r="75" spans="1:11" ht="12.75">
      <c r="A75" s="3" t="s">
        <v>111</v>
      </c>
      <c r="B75" s="2">
        <v>26.623749999999998</v>
      </c>
      <c r="C75" s="2">
        <v>0.3150555555555556</v>
      </c>
      <c r="D75" s="2">
        <v>4.791722427399488</v>
      </c>
      <c r="E75" s="2">
        <v>6.265833333333333</v>
      </c>
      <c r="F75" s="2">
        <v>5.091009202079568</v>
      </c>
      <c r="G75" s="2">
        <v>11.356842535412902</v>
      </c>
      <c r="H75" s="4">
        <v>6.436842535412902</v>
      </c>
      <c r="I75" s="2">
        <v>4.92</v>
      </c>
      <c r="J75" s="4">
        <v>1.7700000000000005</v>
      </c>
      <c r="K75" s="2">
        <v>6.69</v>
      </c>
    </row>
    <row r="76" spans="1:11" ht="12.75">
      <c r="A76" s="6">
        <v>39264</v>
      </c>
      <c r="B76" s="2">
        <v>36.50928571428572</v>
      </c>
      <c r="C76" s="2">
        <v>0.34249999999999997</v>
      </c>
      <c r="D76" s="2">
        <v>3.9311063556743933</v>
      </c>
      <c r="E76" s="2">
        <v>5.782857142857142</v>
      </c>
      <c r="F76" s="2">
        <v>4.147516678430728</v>
      </c>
      <c r="G76" s="2">
        <v>9.930373821287871</v>
      </c>
      <c r="H76" s="4">
        <v>5.010373821287871</v>
      </c>
      <c r="I76" s="2">
        <v>4.92</v>
      </c>
      <c r="J76" s="4">
        <v>1.54</v>
      </c>
      <c r="K76" s="2">
        <v>6.46</v>
      </c>
    </row>
    <row r="77" spans="1:11" ht="12.75">
      <c r="A77" s="6">
        <v>39083</v>
      </c>
      <c r="B77" s="2">
        <v>38.96642857142858</v>
      </c>
      <c r="C77" s="2">
        <v>0.32992857142857146</v>
      </c>
      <c r="D77" s="2">
        <v>3.520666813864286</v>
      </c>
      <c r="E77" s="2">
        <v>6.2628571428571425</v>
      </c>
      <c r="F77" s="2">
        <v>3.731548270662128</v>
      </c>
      <c r="G77" s="2">
        <v>9.99440541351927</v>
      </c>
      <c r="H77" s="4">
        <v>5.064405413519271</v>
      </c>
      <c r="I77" s="2">
        <v>4.93</v>
      </c>
      <c r="J77" s="4">
        <v>1.29</v>
      </c>
      <c r="K77" s="2">
        <v>6.22</v>
      </c>
    </row>
    <row r="78" spans="1:11" ht="12.75">
      <c r="A78" s="3" t="s">
        <v>107</v>
      </c>
      <c r="B78" s="2">
        <v>25.59375</v>
      </c>
      <c r="C78" s="2">
        <v>0.3315000000000001</v>
      </c>
      <c r="D78" s="2">
        <v>5.5048739702026666</v>
      </c>
      <c r="E78" s="2">
        <v>6.605833333333334</v>
      </c>
      <c r="F78" s="2">
        <v>5.858370744081792</v>
      </c>
      <c r="G78" s="2">
        <v>12.464204077415124</v>
      </c>
      <c r="H78" s="4">
        <v>7.5142040774151235</v>
      </c>
      <c r="I78" s="2">
        <v>4.95</v>
      </c>
      <c r="J78" s="4">
        <v>2.5199999999999996</v>
      </c>
      <c r="K78" s="11">
        <v>7.47</v>
      </c>
    </row>
    <row r="79" spans="1:11" ht="12.75">
      <c r="A79" s="3" t="s">
        <v>121</v>
      </c>
      <c r="B79" s="2">
        <v>30.952500000000004</v>
      </c>
      <c r="C79" s="2">
        <v>0.3048055555555556</v>
      </c>
      <c r="D79" s="2">
        <v>3.929524332489077</v>
      </c>
      <c r="E79" s="2">
        <v>5.358333333333333</v>
      </c>
      <c r="F79" s="2">
        <v>4.135860603167409</v>
      </c>
      <c r="G79" s="2">
        <v>9.494193936500745</v>
      </c>
      <c r="H79" s="4">
        <v>4.544193936500744</v>
      </c>
      <c r="I79" s="2">
        <v>4.95</v>
      </c>
      <c r="J79" s="4">
        <v>1.2699999999999996</v>
      </c>
      <c r="K79" s="2">
        <v>6.22</v>
      </c>
    </row>
    <row r="80" spans="1:11" ht="12.75">
      <c r="A80" s="3" t="s">
        <v>127</v>
      </c>
      <c r="B80" s="2">
        <v>31.033749999999998</v>
      </c>
      <c r="C80" s="2">
        <v>0.31197222222222226</v>
      </c>
      <c r="D80" s="2">
        <v>4.043707686177964</v>
      </c>
      <c r="E80" s="2">
        <v>5.173333333333333</v>
      </c>
      <c r="F80" s="2">
        <v>4.248402686743916</v>
      </c>
      <c r="G80" s="2">
        <v>9.421736020077251</v>
      </c>
      <c r="H80" s="4">
        <v>4.451736020077251</v>
      </c>
      <c r="I80" s="2">
        <v>4.97</v>
      </c>
      <c r="J80" s="4">
        <v>1.3500000000000005</v>
      </c>
      <c r="K80" s="16">
        <v>6.32</v>
      </c>
    </row>
    <row r="81" spans="1:11" ht="12.75">
      <c r="A81" s="3" t="s">
        <v>128</v>
      </c>
      <c r="B81" s="2">
        <v>31.12291666666667</v>
      </c>
      <c r="C81" s="2">
        <v>0.31197222222222226</v>
      </c>
      <c r="D81" s="2">
        <v>4.030553747343031</v>
      </c>
      <c r="E81" s="2">
        <v>5.086666666666667</v>
      </c>
      <c r="F81" s="2">
        <v>4.227320346235072</v>
      </c>
      <c r="G81" s="2">
        <v>9.31398701290174</v>
      </c>
      <c r="H81" s="4">
        <v>4.3439870129017395</v>
      </c>
      <c r="I81" s="2">
        <v>4.97</v>
      </c>
      <c r="J81" s="4">
        <v>1.2700000000000005</v>
      </c>
      <c r="K81" s="11">
        <v>6.24</v>
      </c>
    </row>
    <row r="82" spans="1:11" ht="12.75">
      <c r="A82" s="3" t="s">
        <v>110</v>
      </c>
      <c r="B82" s="2">
        <v>24.91416666666667</v>
      </c>
      <c r="C82" s="2">
        <v>0.3150555555555556</v>
      </c>
      <c r="D82" s="2">
        <v>5.154201156613692</v>
      </c>
      <c r="E82" s="2">
        <v>6.305833333333333</v>
      </c>
      <c r="F82" s="2">
        <v>5.478809137829576</v>
      </c>
      <c r="G82" s="2">
        <v>11.784642471162911</v>
      </c>
      <c r="H82" s="4">
        <v>6.804642471162912</v>
      </c>
      <c r="I82" s="2">
        <v>4.9799999999999995</v>
      </c>
      <c r="J82" s="4">
        <v>2.0100000000000007</v>
      </c>
      <c r="K82" s="2">
        <v>6.99</v>
      </c>
    </row>
    <row r="83" spans="1:11" ht="12.75">
      <c r="A83" s="3" t="s">
        <v>56</v>
      </c>
      <c r="B83" s="2">
        <v>30.28944444444444</v>
      </c>
      <c r="C83" s="2">
        <v>0.3638333333333334</v>
      </c>
      <c r="D83" s="2">
        <v>4.859292864257394</v>
      </c>
      <c r="E83" s="2">
        <v>3.9741666666666657</v>
      </c>
      <c r="F83" s="2">
        <v>5.047849195656185</v>
      </c>
      <c r="G83" s="2">
        <v>9.022015862322851</v>
      </c>
      <c r="H83" s="4">
        <v>4.042015862322851</v>
      </c>
      <c r="I83" s="2">
        <v>4.98</v>
      </c>
      <c r="J83" s="4">
        <v>2.1499999999999995</v>
      </c>
      <c r="K83" s="2">
        <v>7.13</v>
      </c>
    </row>
    <row r="84" spans="1:11" ht="12.75">
      <c r="A84" s="3" t="s">
        <v>108</v>
      </c>
      <c r="B84" s="2">
        <v>24.584999999999994</v>
      </c>
      <c r="C84" s="2">
        <v>0.3119166666666667</v>
      </c>
      <c r="D84" s="2">
        <v>5.227347473439656</v>
      </c>
      <c r="E84" s="2">
        <v>6.550833333333334</v>
      </c>
      <c r="F84" s="2">
        <v>5.571919035599528</v>
      </c>
      <c r="G84" s="2">
        <v>12.12275236893286</v>
      </c>
      <c r="H84" s="4">
        <v>7.13275236893286</v>
      </c>
      <c r="I84" s="2">
        <v>4.989999999999999</v>
      </c>
      <c r="J84" s="4">
        <v>2.330000000000001</v>
      </c>
      <c r="K84" s="2">
        <v>7.32</v>
      </c>
    </row>
    <row r="85" spans="1:11" ht="12.75">
      <c r="A85" s="3" t="s">
        <v>116</v>
      </c>
      <c r="B85" s="2">
        <v>28.709166666666672</v>
      </c>
      <c r="C85" s="2">
        <v>0.3156388888888889</v>
      </c>
      <c r="D85" s="2">
        <v>4.442217332296319</v>
      </c>
      <c r="E85" s="2">
        <v>5.482499999999999</v>
      </c>
      <c r="F85" s="2">
        <v>4.686005308237349</v>
      </c>
      <c r="G85" s="2">
        <v>10.16850530823735</v>
      </c>
      <c r="H85" s="4">
        <v>5.15850530823735</v>
      </c>
      <c r="I85" s="2">
        <v>5.01</v>
      </c>
      <c r="J85" s="4">
        <v>1.6100000000000003</v>
      </c>
      <c r="K85" s="2">
        <v>6.62</v>
      </c>
    </row>
    <row r="86" spans="1:11" ht="12.75">
      <c r="A86" s="6">
        <v>39203</v>
      </c>
      <c r="B86" s="2">
        <v>40.833214285714284</v>
      </c>
      <c r="C86" s="2">
        <v>0.34121428571428575</v>
      </c>
      <c r="D86" s="2">
        <v>3.4935341699711353</v>
      </c>
      <c r="E86" s="2">
        <v>5.792857142857144</v>
      </c>
      <c r="F86" s="2">
        <v>3.6891811280292273</v>
      </c>
      <c r="G86" s="2">
        <v>9.482038270886372</v>
      </c>
      <c r="H86" s="4">
        <v>4.472038270886372</v>
      </c>
      <c r="I86" s="2">
        <v>5.01</v>
      </c>
      <c r="J86" s="4">
        <v>1.3399999999999999</v>
      </c>
      <c r="K86" s="2">
        <v>6.35</v>
      </c>
    </row>
    <row r="87" spans="1:11" ht="12.75">
      <c r="A87" s="3" t="s">
        <v>120</v>
      </c>
      <c r="B87" s="2">
        <v>30.83208333333333</v>
      </c>
      <c r="C87" s="2">
        <v>0.30397222222222225</v>
      </c>
      <c r="D87" s="2">
        <v>3.9386423304424873</v>
      </c>
      <c r="E87" s="2">
        <v>5.265833333333332</v>
      </c>
      <c r="F87" s="2">
        <v>4.141245000805607</v>
      </c>
      <c r="G87" s="2">
        <v>9.40707833413894</v>
      </c>
      <c r="H87" s="4">
        <v>4.3370783341389405</v>
      </c>
      <c r="I87" s="2">
        <v>5.07</v>
      </c>
      <c r="J87" s="4">
        <v>1.33</v>
      </c>
      <c r="K87" s="2">
        <v>6.4</v>
      </c>
    </row>
    <row r="88" spans="1:11" ht="12.75">
      <c r="A88" s="3" t="s">
        <v>130</v>
      </c>
      <c r="B88" s="2">
        <v>32.77583333333333</v>
      </c>
      <c r="C88" s="2">
        <v>0.3161666666666667</v>
      </c>
      <c r="D88" s="2">
        <v>3.876932663792019</v>
      </c>
      <c r="E88" s="2">
        <v>4.675</v>
      </c>
      <c r="F88" s="2">
        <v>4.056275545077498</v>
      </c>
      <c r="G88" s="2">
        <v>8.7312755450775</v>
      </c>
      <c r="H88" s="4">
        <v>3.6612755450774994</v>
      </c>
      <c r="I88" s="2">
        <v>5.07</v>
      </c>
      <c r="J88" s="4">
        <v>1.1999999999999993</v>
      </c>
      <c r="K88" s="2">
        <v>6.27</v>
      </c>
    </row>
    <row r="89" spans="1:11" ht="12.75">
      <c r="A89" s="6">
        <v>38899</v>
      </c>
      <c r="B89" s="2">
        <v>38.157500000000006</v>
      </c>
      <c r="C89" s="2">
        <v>0.3449166666666667</v>
      </c>
      <c r="D89" s="2">
        <v>3.694907561032391</v>
      </c>
      <c r="E89" s="2">
        <v>6.1016666666666675</v>
      </c>
      <c r="F89" s="2">
        <v>3.911217040939943</v>
      </c>
      <c r="G89" s="2">
        <v>10.01288370760661</v>
      </c>
      <c r="H89" s="4">
        <v>4.94288370760661</v>
      </c>
      <c r="I89" s="2">
        <v>5.07</v>
      </c>
      <c r="J89" s="4">
        <v>1.4499999999999993</v>
      </c>
      <c r="K89" s="2">
        <v>6.52</v>
      </c>
    </row>
    <row r="90" spans="1:11" ht="12.75">
      <c r="A90" s="3" t="s">
        <v>58</v>
      </c>
      <c r="B90" s="2">
        <v>29.50011111111111</v>
      </c>
      <c r="C90" s="2">
        <v>0.36391666666666667</v>
      </c>
      <c r="D90" s="2">
        <v>4.980869472454499</v>
      </c>
      <c r="E90" s="2">
        <v>4.015833333333333</v>
      </c>
      <c r="F90" s="2">
        <v>5.176184086667999</v>
      </c>
      <c r="G90" s="2">
        <v>9.192017420001335</v>
      </c>
      <c r="H90" s="4">
        <v>4.112017420001335</v>
      </c>
      <c r="I90" s="2">
        <v>5.08</v>
      </c>
      <c r="J90" s="4">
        <v>2.2299999999999995</v>
      </c>
      <c r="K90" s="2">
        <v>7.31</v>
      </c>
    </row>
    <row r="91" spans="1:11" ht="12.75">
      <c r="A91" s="3" t="s">
        <v>59</v>
      </c>
      <c r="B91" s="2">
        <v>30.1825</v>
      </c>
      <c r="C91" s="2">
        <v>0.36391666666666667</v>
      </c>
      <c r="D91" s="2">
        <v>4.856827755349812</v>
      </c>
      <c r="E91" s="2">
        <v>4.145</v>
      </c>
      <c r="F91" s="2">
        <v>5.0539012817791855</v>
      </c>
      <c r="G91" s="2">
        <v>9.198901281779186</v>
      </c>
      <c r="H91" s="4">
        <v>4.108901281779186</v>
      </c>
      <c r="I91" s="2">
        <v>5.09</v>
      </c>
      <c r="J91" s="4">
        <v>2.1500000000000004</v>
      </c>
      <c r="K91" s="2">
        <v>7.24</v>
      </c>
    </row>
    <row r="92" spans="1:11" ht="12.75">
      <c r="A92" s="3" t="s">
        <v>60</v>
      </c>
      <c r="B92" s="2">
        <v>27.195555555555554</v>
      </c>
      <c r="C92" s="2">
        <v>0.36516666666666664</v>
      </c>
      <c r="D92" s="2">
        <v>5.384728735402025</v>
      </c>
      <c r="E92" s="2">
        <v>4.203333333333333</v>
      </c>
      <c r="F92" s="2">
        <v>5.604740484320305</v>
      </c>
      <c r="G92" s="2">
        <v>9.808073817653638</v>
      </c>
      <c r="H92" s="4">
        <v>4.718073817653638</v>
      </c>
      <c r="I92" s="2">
        <v>5.09</v>
      </c>
      <c r="J92" s="4">
        <v>2.21</v>
      </c>
      <c r="K92" s="2">
        <v>7.3</v>
      </c>
    </row>
    <row r="93" spans="1:11" ht="12.75">
      <c r="A93" s="3" t="s">
        <v>103</v>
      </c>
      <c r="B93" s="2">
        <v>26.545416666666668</v>
      </c>
      <c r="C93" s="2">
        <v>0.3462500000000001</v>
      </c>
      <c r="D93" s="2">
        <v>5.8774040698382715</v>
      </c>
      <c r="E93" s="2">
        <v>7.084166666666666</v>
      </c>
      <c r="F93" s="2">
        <v>6.287051427162457</v>
      </c>
      <c r="G93" s="2">
        <v>13.371218093829123</v>
      </c>
      <c r="H93" s="4">
        <v>8.281218093829123</v>
      </c>
      <c r="I93" s="2">
        <v>5.09</v>
      </c>
      <c r="J93" s="4">
        <v>2.5200000000000005</v>
      </c>
      <c r="K93" s="2">
        <v>7.61</v>
      </c>
    </row>
    <row r="94" spans="1:11" ht="12.75">
      <c r="A94" s="6">
        <v>39234</v>
      </c>
      <c r="B94" s="2">
        <v>38.04321428571429</v>
      </c>
      <c r="C94" s="2">
        <v>0.34249999999999997</v>
      </c>
      <c r="D94" s="2">
        <v>3.776337188080956</v>
      </c>
      <c r="E94" s="2">
        <v>5.647857142857143</v>
      </c>
      <c r="F94" s="2">
        <v>3.9815790968411195</v>
      </c>
      <c r="G94" s="2">
        <v>9.629436239698261</v>
      </c>
      <c r="H94" s="4">
        <v>4.509436239698261</v>
      </c>
      <c r="I94" s="2">
        <v>5.12</v>
      </c>
      <c r="J94" s="4">
        <v>1.3399999999999999</v>
      </c>
      <c r="K94" s="2">
        <v>6.46</v>
      </c>
    </row>
    <row r="95" spans="1:11" ht="12.75">
      <c r="A95" s="3" t="s">
        <v>57</v>
      </c>
      <c r="B95" s="2">
        <v>29.281388888888888</v>
      </c>
      <c r="C95" s="2">
        <v>0.3638333333333334</v>
      </c>
      <c r="D95" s="2">
        <v>5.010822242203233</v>
      </c>
      <c r="E95" s="2">
        <v>3.999166666666667</v>
      </c>
      <c r="F95" s="2">
        <v>5.206746970774224</v>
      </c>
      <c r="G95" s="2">
        <v>9.205913637440892</v>
      </c>
      <c r="H95" s="4">
        <v>4.0559136374408915</v>
      </c>
      <c r="I95" s="2">
        <v>5.15</v>
      </c>
      <c r="J95" s="4">
        <v>1.9799999999999995</v>
      </c>
      <c r="K95" s="2">
        <v>7.13</v>
      </c>
    </row>
    <row r="96" spans="1:11" ht="12.75">
      <c r="A96" s="6">
        <v>38808</v>
      </c>
      <c r="B96" s="2">
        <v>36.21791666666667</v>
      </c>
      <c r="C96" s="2">
        <v>0.3443333333333333</v>
      </c>
      <c r="D96" s="2">
        <v>3.8782208365019986</v>
      </c>
      <c r="E96" s="2">
        <v>6.148333333333333</v>
      </c>
      <c r="F96" s="2">
        <v>4.102857386092237</v>
      </c>
      <c r="G96" s="2">
        <v>10.251190719425571</v>
      </c>
      <c r="H96" s="4">
        <v>5.081190719425571</v>
      </c>
      <c r="I96" s="2">
        <v>5.17</v>
      </c>
      <c r="J96" s="4">
        <v>1.4400000000000004</v>
      </c>
      <c r="K96" s="2">
        <v>6.61</v>
      </c>
    </row>
    <row r="97" spans="1:11" ht="12.75">
      <c r="A97" s="3" t="s">
        <v>105</v>
      </c>
      <c r="B97" s="2">
        <v>24.8075</v>
      </c>
      <c r="C97" s="2">
        <v>0.3306666666666667</v>
      </c>
      <c r="D97" s="2">
        <v>5.658624288888227</v>
      </c>
      <c r="E97" s="2">
        <v>6.789999999999999</v>
      </c>
      <c r="F97" s="2">
        <v>6.036853718062059</v>
      </c>
      <c r="G97" s="2">
        <v>12.82685371806206</v>
      </c>
      <c r="H97" s="4">
        <v>7.64685371806206</v>
      </c>
      <c r="I97" s="2">
        <v>5.18</v>
      </c>
      <c r="J97" s="4">
        <v>2.7300000000000004</v>
      </c>
      <c r="K97" s="2">
        <v>7.91</v>
      </c>
    </row>
    <row r="98" spans="1:11" ht="12.75">
      <c r="A98" s="3" t="s">
        <v>119</v>
      </c>
      <c r="B98" s="2">
        <v>30.412083333333328</v>
      </c>
      <c r="C98" s="2">
        <v>0.3027222222222223</v>
      </c>
      <c r="D98" s="2">
        <v>3.9836954562898206</v>
      </c>
      <c r="E98" s="2">
        <v>5.229166666666666</v>
      </c>
      <c r="F98" s="2">
        <v>4.188196300403218</v>
      </c>
      <c r="G98" s="2">
        <v>9.417362967069884</v>
      </c>
      <c r="H98" s="4">
        <v>4.237362967069884</v>
      </c>
      <c r="I98" s="2">
        <v>5.180000000000001</v>
      </c>
      <c r="J98" s="4">
        <v>1.4699999999999998</v>
      </c>
      <c r="K98" s="2">
        <v>6.65</v>
      </c>
    </row>
    <row r="99" spans="1:11" ht="12.75">
      <c r="A99" s="6">
        <v>38869</v>
      </c>
      <c r="B99" s="2">
        <v>36.70208333333334</v>
      </c>
      <c r="C99" s="2">
        <v>0.3449166666666667</v>
      </c>
      <c r="D99" s="2">
        <v>3.840508479305441</v>
      </c>
      <c r="E99" s="2">
        <v>6.079999999999999</v>
      </c>
      <c r="F99" s="2">
        <v>4.06362323532792</v>
      </c>
      <c r="G99" s="2">
        <v>10.14362323532792</v>
      </c>
      <c r="H99" s="4">
        <v>4.95362323532792</v>
      </c>
      <c r="I99" s="2">
        <v>5.19</v>
      </c>
      <c r="J99" s="4">
        <v>1.4799999999999995</v>
      </c>
      <c r="K99" s="2">
        <v>6.67</v>
      </c>
    </row>
    <row r="100" spans="1:11" ht="12.75">
      <c r="A100" s="3" t="s">
        <v>106</v>
      </c>
      <c r="B100" s="2">
        <v>24.750416666666666</v>
      </c>
      <c r="C100" s="2">
        <v>0.3315000000000001</v>
      </c>
      <c r="D100" s="2">
        <v>5.662999029674893</v>
      </c>
      <c r="E100" s="2">
        <v>6.700833333333333</v>
      </c>
      <c r="F100" s="2">
        <v>6.0362797805631105</v>
      </c>
      <c r="G100" s="2">
        <v>12.737113113896443</v>
      </c>
      <c r="H100" s="4">
        <v>7.527113113896443</v>
      </c>
      <c r="I100" s="2">
        <v>5.21</v>
      </c>
      <c r="J100" s="4">
        <v>2.5300000000000002</v>
      </c>
      <c r="K100" s="2">
        <v>7.74</v>
      </c>
    </row>
    <row r="101" spans="1:11" ht="12.75">
      <c r="A101" s="6">
        <v>38838</v>
      </c>
      <c r="B101" s="2">
        <v>35.97333333333333</v>
      </c>
      <c r="C101" s="2">
        <v>0.3443333333333333</v>
      </c>
      <c r="D101" s="2">
        <v>3.9043463132020757</v>
      </c>
      <c r="E101" s="2">
        <v>6.4425</v>
      </c>
      <c r="F101" s="2">
        <v>4.143244262927131</v>
      </c>
      <c r="G101" s="2">
        <v>10.585744262927133</v>
      </c>
      <c r="H101" s="4">
        <v>5.375744262927133</v>
      </c>
      <c r="I101" s="2">
        <v>5.21</v>
      </c>
      <c r="J101" s="4">
        <v>1.4100000000000001</v>
      </c>
      <c r="K101" s="2">
        <v>6.62</v>
      </c>
    </row>
    <row r="102" spans="1:11" ht="12.75">
      <c r="A102" s="3" t="s">
        <v>118</v>
      </c>
      <c r="B102" s="2">
        <v>29.494999999999994</v>
      </c>
      <c r="C102" s="2">
        <v>0.3027222222222223</v>
      </c>
      <c r="D102" s="2">
        <v>4.104277747846216</v>
      </c>
      <c r="E102" s="2">
        <v>5.153333333333333</v>
      </c>
      <c r="F102" s="2">
        <v>4.311571309685562</v>
      </c>
      <c r="G102" s="2">
        <v>9.464904643018896</v>
      </c>
      <c r="H102" s="4">
        <v>4.244904643018896</v>
      </c>
      <c r="I102" s="2">
        <v>5.22</v>
      </c>
      <c r="J102" s="4">
        <v>1.4800000000000004</v>
      </c>
      <c r="K102" s="2">
        <v>6.7</v>
      </c>
    </row>
    <row r="103" spans="1:11" ht="12.75">
      <c r="A103" s="3" t="s">
        <v>117</v>
      </c>
      <c r="B103" s="2">
        <v>29.319166666666664</v>
      </c>
      <c r="C103" s="2">
        <v>0.3156388888888889</v>
      </c>
      <c r="D103" s="2">
        <v>4.325238496025301</v>
      </c>
      <c r="E103" s="2">
        <v>5.513333333333333</v>
      </c>
      <c r="F103" s="2">
        <v>4.563439095911425</v>
      </c>
      <c r="G103" s="2">
        <v>10.076772429244757</v>
      </c>
      <c r="H103" s="4">
        <v>4.826772429244757</v>
      </c>
      <c r="I103" s="2">
        <v>5.25</v>
      </c>
      <c r="J103" s="4">
        <v>1.46</v>
      </c>
      <c r="K103" s="2">
        <v>6.71</v>
      </c>
    </row>
    <row r="104" spans="1:11" ht="12.75">
      <c r="A104" s="3" t="s">
        <v>94</v>
      </c>
      <c r="B104" s="2">
        <v>27.562083333333334</v>
      </c>
      <c r="C104" s="2">
        <v>0.34077777777777785</v>
      </c>
      <c r="D104" s="2">
        <v>4.915743422133714</v>
      </c>
      <c r="E104" s="2">
        <v>7.180833333333333</v>
      </c>
      <c r="F104" s="2">
        <v>5.263332110977773</v>
      </c>
      <c r="G104" s="2">
        <v>12.444165444311105</v>
      </c>
      <c r="H104" s="4">
        <v>7.174165444311106</v>
      </c>
      <c r="I104" s="2">
        <v>5.27</v>
      </c>
      <c r="J104" s="4">
        <v>2.54</v>
      </c>
      <c r="K104" s="2">
        <v>7.81</v>
      </c>
    </row>
    <row r="105" spans="1:11" ht="12.75">
      <c r="A105" s="3" t="s">
        <v>55</v>
      </c>
      <c r="B105" s="2">
        <v>28.35836111111111</v>
      </c>
      <c r="C105" s="2">
        <v>0.3535</v>
      </c>
      <c r="D105" s="2">
        <v>5.023350172748567</v>
      </c>
      <c r="E105" s="2">
        <v>4.0041666666666655</v>
      </c>
      <c r="F105" s="2">
        <v>5.218162752396309</v>
      </c>
      <c r="G105" s="2">
        <v>9.222329419062975</v>
      </c>
      <c r="H105" s="4">
        <v>3.922329419062975</v>
      </c>
      <c r="I105" s="2">
        <v>5.3</v>
      </c>
      <c r="J105" s="4">
        <v>1.9000000000000004</v>
      </c>
      <c r="K105" s="2">
        <v>7.2</v>
      </c>
    </row>
    <row r="106" spans="1:11" ht="12.75">
      <c r="A106" s="3" t="s">
        <v>115</v>
      </c>
      <c r="B106" s="2">
        <v>27.692499999999995</v>
      </c>
      <c r="C106" s="2">
        <v>0.3156388888888889</v>
      </c>
      <c r="D106" s="2">
        <v>4.617510381266798</v>
      </c>
      <c r="E106" s="2">
        <v>5.69</v>
      </c>
      <c r="F106" s="2">
        <v>4.878002256534297</v>
      </c>
      <c r="G106" s="2">
        <v>10.5680022565343</v>
      </c>
      <c r="H106" s="4">
        <v>5.258002256534299</v>
      </c>
      <c r="I106" s="2">
        <v>5.3100000000000005</v>
      </c>
      <c r="J106" s="4">
        <v>1.67</v>
      </c>
      <c r="K106" s="11">
        <v>6.98</v>
      </c>
    </row>
    <row r="107" spans="1:11" ht="12.75">
      <c r="A107" s="3" t="s">
        <v>126</v>
      </c>
      <c r="B107" s="2">
        <v>30.359583333333337</v>
      </c>
      <c r="C107" s="2">
        <v>0.3094722222222222</v>
      </c>
      <c r="D107" s="2">
        <v>4.102057904596994</v>
      </c>
      <c r="E107" s="2">
        <v>4.626666666666667</v>
      </c>
      <c r="F107" s="2">
        <v>4.285952047379237</v>
      </c>
      <c r="G107" s="2">
        <v>8.912618714045903</v>
      </c>
      <c r="H107" s="4">
        <v>3.602618714045903</v>
      </c>
      <c r="I107" s="2">
        <v>5.3100000000000005</v>
      </c>
      <c r="J107" s="4">
        <v>1.3999999999999995</v>
      </c>
      <c r="K107" s="2">
        <v>6.71</v>
      </c>
    </row>
    <row r="108" spans="1:11" ht="12.75">
      <c r="A108" s="3" t="s">
        <v>85</v>
      </c>
      <c r="B108" s="2">
        <v>29.619583333333335</v>
      </c>
      <c r="C108" s="2">
        <v>0.3388611111111111</v>
      </c>
      <c r="D108" s="2">
        <v>4.531898924997327</v>
      </c>
      <c r="E108" s="2">
        <v>6.052499999999999</v>
      </c>
      <c r="F108" s="2">
        <v>4.802297402676845</v>
      </c>
      <c r="G108" s="2">
        <v>10.854797402676844</v>
      </c>
      <c r="H108" s="4">
        <v>5.5147974026768445</v>
      </c>
      <c r="I108" s="2">
        <v>5.34</v>
      </c>
      <c r="J108" s="4">
        <v>2.6000000000000005</v>
      </c>
      <c r="K108" s="2">
        <v>7.94</v>
      </c>
    </row>
    <row r="109" spans="1:11" ht="12.75">
      <c r="A109" s="3" t="s">
        <v>123</v>
      </c>
      <c r="B109" s="2">
        <v>30.22791666666667</v>
      </c>
      <c r="C109" s="2">
        <v>0.30647222222222226</v>
      </c>
      <c r="D109" s="2">
        <v>4.056656499311348</v>
      </c>
      <c r="E109" s="2">
        <v>5.43</v>
      </c>
      <c r="F109" s="2">
        <v>4.27006883758541</v>
      </c>
      <c r="G109" s="2">
        <v>9.70006883758541</v>
      </c>
      <c r="H109" s="4">
        <v>4.340068837585411</v>
      </c>
      <c r="I109" s="2">
        <v>5.359999999999999</v>
      </c>
      <c r="J109" s="4">
        <v>1.2200000000000006</v>
      </c>
      <c r="K109" s="2">
        <v>6.58</v>
      </c>
    </row>
    <row r="110" spans="1:11" ht="12.75">
      <c r="A110" s="3" t="s">
        <v>91</v>
      </c>
      <c r="B110" s="2">
        <v>28.81833333333333</v>
      </c>
      <c r="C110" s="2">
        <v>0.33994444444444444</v>
      </c>
      <c r="D110" s="2">
        <v>4.695225637154141</v>
      </c>
      <c r="E110" s="2">
        <v>6.836666666666666</v>
      </c>
      <c r="F110" s="2">
        <v>5.00943171380937</v>
      </c>
      <c r="G110" s="2">
        <v>11.846098380476034</v>
      </c>
      <c r="H110" s="4">
        <v>6.456098380476035</v>
      </c>
      <c r="I110" s="2">
        <v>5.39</v>
      </c>
      <c r="J110" s="4">
        <v>2.4800000000000004</v>
      </c>
      <c r="K110" s="11">
        <v>7.87</v>
      </c>
    </row>
    <row r="111" spans="1:11" ht="12.75">
      <c r="A111" s="3" t="s">
        <v>124</v>
      </c>
      <c r="B111" s="2">
        <v>30.1975</v>
      </c>
      <c r="C111" s="2">
        <v>0.30730555555555555</v>
      </c>
      <c r="D111" s="2">
        <v>4.084084685766747</v>
      </c>
      <c r="E111" s="2">
        <v>5.225833333333333</v>
      </c>
      <c r="F111" s="2">
        <v>4.292235903295514</v>
      </c>
      <c r="G111" s="2">
        <v>9.518069236628849</v>
      </c>
      <c r="H111" s="4">
        <v>4.1080692366288485</v>
      </c>
      <c r="I111" s="2">
        <v>5.41</v>
      </c>
      <c r="J111" s="4">
        <v>1.2999999999999998</v>
      </c>
      <c r="K111" s="11">
        <v>6.71</v>
      </c>
    </row>
    <row r="112" spans="1:11" ht="12.75">
      <c r="A112" s="3" t="s">
        <v>125</v>
      </c>
      <c r="B112" s="2">
        <v>30.69208333333333</v>
      </c>
      <c r="C112" s="2">
        <v>0.3088888888888889</v>
      </c>
      <c r="D112" s="2">
        <v>4.05445085570661</v>
      </c>
      <c r="E112" s="2">
        <v>5.1933333333333325</v>
      </c>
      <c r="F112" s="2">
        <v>4.259001036012555</v>
      </c>
      <c r="G112" s="2">
        <v>9.452334369345888</v>
      </c>
      <c r="H112" s="4">
        <v>4.0423343693458875</v>
      </c>
      <c r="I112" s="2">
        <v>5.41</v>
      </c>
      <c r="J112" s="4">
        <v>1.3599999999999994</v>
      </c>
      <c r="K112" s="2">
        <v>6.77</v>
      </c>
    </row>
    <row r="113" spans="1:11" ht="12.75">
      <c r="A113" s="3" t="s">
        <v>92</v>
      </c>
      <c r="B113" s="2">
        <v>28.274166666666662</v>
      </c>
      <c r="C113" s="2">
        <v>0.33994444444444444</v>
      </c>
      <c r="D113" s="2">
        <v>4.751059098427381</v>
      </c>
      <c r="E113" s="2">
        <v>6.736666666666667</v>
      </c>
      <c r="F113" s="2">
        <v>5.06300777818021</v>
      </c>
      <c r="G113" s="2">
        <v>11.799674444846877</v>
      </c>
      <c r="H113" s="4">
        <v>6.379674444846877</v>
      </c>
      <c r="I113" s="2">
        <v>5.42</v>
      </c>
      <c r="J113" s="4">
        <v>2.710000000000001</v>
      </c>
      <c r="K113" s="2">
        <v>8.13</v>
      </c>
    </row>
    <row r="114" spans="1:11" ht="12.75">
      <c r="A114" s="3" t="s">
        <v>96</v>
      </c>
      <c r="B114" s="2">
        <v>28.580000000000002</v>
      </c>
      <c r="C114" s="2">
        <v>0.3420277777777778</v>
      </c>
      <c r="D114" s="2">
        <v>4.736914582336477</v>
      </c>
      <c r="E114" s="2">
        <v>7.210833333333333</v>
      </c>
      <c r="F114" s="2">
        <v>5.074942456187791</v>
      </c>
      <c r="G114" s="2">
        <v>12.285775789521123</v>
      </c>
      <c r="H114" s="4">
        <v>6.845775789521123</v>
      </c>
      <c r="I114" s="2">
        <v>5.44</v>
      </c>
      <c r="J114" s="4">
        <v>2.7700000000000005</v>
      </c>
      <c r="K114" s="11">
        <v>8.21</v>
      </c>
    </row>
    <row r="115" spans="1:11" ht="12.75">
      <c r="A115" s="3" t="s">
        <v>83</v>
      </c>
      <c r="B115" s="2">
        <v>32.302305555555556</v>
      </c>
      <c r="C115" s="2">
        <v>0.33677777777777784</v>
      </c>
      <c r="D115" s="2">
        <v>4.193343599900421</v>
      </c>
      <c r="E115" s="2">
        <v>5.970833333333334</v>
      </c>
      <c r="F115" s="2">
        <v>4.440052702746488</v>
      </c>
      <c r="G115" s="2">
        <v>10.410886036079821</v>
      </c>
      <c r="H115" s="4">
        <v>4.9508860360798215</v>
      </c>
      <c r="I115" s="2">
        <v>5.46</v>
      </c>
      <c r="J115" s="4">
        <v>2.55</v>
      </c>
      <c r="K115" s="2">
        <v>8.01</v>
      </c>
    </row>
    <row r="116" spans="1:11" ht="12.75">
      <c r="A116" s="3" t="s">
        <v>86</v>
      </c>
      <c r="B116" s="2">
        <v>30.034583333333334</v>
      </c>
      <c r="C116" s="2">
        <v>0.33994444444444444</v>
      </c>
      <c r="D116" s="2">
        <v>4.48800987568015</v>
      </c>
      <c r="E116" s="2">
        <v>6.099166666666666</v>
      </c>
      <c r="F116" s="2">
        <v>4.756620209897624</v>
      </c>
      <c r="G116" s="2">
        <v>10.85578687656429</v>
      </c>
      <c r="H116" s="4">
        <v>5.39578687656429</v>
      </c>
      <c r="I116" s="2">
        <v>5.46</v>
      </c>
      <c r="J116" s="4">
        <v>2.3899999999999997</v>
      </c>
      <c r="K116" s="2">
        <v>7.85</v>
      </c>
    </row>
    <row r="117" spans="1:11" ht="12.75">
      <c r="A117" s="3" t="s">
        <v>102</v>
      </c>
      <c r="B117" s="2">
        <v>25.714583333333326</v>
      </c>
      <c r="C117" s="2">
        <v>0.34558333333333335</v>
      </c>
      <c r="D117" s="2">
        <v>6.537861358180987</v>
      </c>
      <c r="E117" s="2">
        <v>7.196666666666666</v>
      </c>
      <c r="F117" s="2">
        <v>7.004915922609295</v>
      </c>
      <c r="G117" s="2">
        <v>14.201582589275963</v>
      </c>
      <c r="H117" s="4">
        <v>8.731582589275963</v>
      </c>
      <c r="I117" s="2">
        <v>5.47</v>
      </c>
      <c r="J117" s="4">
        <v>2.46</v>
      </c>
      <c r="K117" s="2">
        <v>7.93</v>
      </c>
    </row>
    <row r="118" spans="1:11" ht="12.75">
      <c r="A118" s="3" t="s">
        <v>95</v>
      </c>
      <c r="B118" s="2">
        <v>29.287500000000005</v>
      </c>
      <c r="C118" s="2">
        <v>0.34077777777777785</v>
      </c>
      <c r="D118" s="2">
        <v>4.6185907251736795</v>
      </c>
      <c r="E118" s="2">
        <v>7.140833333333333</v>
      </c>
      <c r="F118" s="2">
        <v>4.943441065084164</v>
      </c>
      <c r="G118" s="2">
        <v>12.084274398417499</v>
      </c>
      <c r="H118" s="4">
        <v>6.604274398417498</v>
      </c>
      <c r="I118" s="2">
        <v>5.48</v>
      </c>
      <c r="J118" s="4">
        <v>2.58</v>
      </c>
      <c r="K118" s="2">
        <v>8.06</v>
      </c>
    </row>
    <row r="119" spans="1:11" ht="12.75">
      <c r="A119" s="3" t="s">
        <v>90</v>
      </c>
      <c r="B119" s="2">
        <v>27.872916666666665</v>
      </c>
      <c r="C119" s="2">
        <v>0.33994444444444444</v>
      </c>
      <c r="D119" s="2">
        <v>4.84993003003935</v>
      </c>
      <c r="E119" s="2">
        <v>6.7625</v>
      </c>
      <c r="F119" s="2">
        <v>5.171570540198874</v>
      </c>
      <c r="G119" s="2">
        <v>11.934070540198876</v>
      </c>
      <c r="H119" s="4">
        <v>6.424070540198876</v>
      </c>
      <c r="I119" s="2">
        <v>5.51</v>
      </c>
      <c r="J119" s="4">
        <v>2.4400000000000004</v>
      </c>
      <c r="K119" s="11">
        <v>7.95</v>
      </c>
    </row>
    <row r="120" spans="1:11" ht="12.75">
      <c r="A120" s="3" t="s">
        <v>114</v>
      </c>
      <c r="B120" s="2">
        <v>27.59875</v>
      </c>
      <c r="C120" s="2">
        <v>0.3156388888888889</v>
      </c>
      <c r="D120" s="2">
        <v>4.593229438195593</v>
      </c>
      <c r="E120" s="2">
        <v>5.963333333333334</v>
      </c>
      <c r="F120" s="2">
        <v>4.863338657263969</v>
      </c>
      <c r="G120" s="2">
        <v>10.826671990597303</v>
      </c>
      <c r="H120" s="4">
        <v>5.316671990597302</v>
      </c>
      <c r="I120" s="2">
        <v>5.510000000000001</v>
      </c>
      <c r="J120" s="4">
        <v>1.6399999999999997</v>
      </c>
      <c r="K120" s="2">
        <v>7.15</v>
      </c>
    </row>
    <row r="121" spans="1:11" ht="12.75">
      <c r="A121" s="3" t="s">
        <v>84</v>
      </c>
      <c r="B121" s="2">
        <v>28.287500000000005</v>
      </c>
      <c r="C121" s="2">
        <v>0.3380277777777778</v>
      </c>
      <c r="D121" s="2">
        <v>4.7581406350003626</v>
      </c>
      <c r="E121" s="2">
        <v>5.923333333333333</v>
      </c>
      <c r="F121" s="2">
        <v>5.036676424473353</v>
      </c>
      <c r="G121" s="2">
        <v>10.960009757806686</v>
      </c>
      <c r="H121" s="4">
        <v>5.420009757806686</v>
      </c>
      <c r="I121" s="2">
        <v>5.54</v>
      </c>
      <c r="J121" s="4">
        <v>2.45</v>
      </c>
      <c r="K121" s="11">
        <v>7.99</v>
      </c>
    </row>
    <row r="122" spans="1:11" ht="12.75">
      <c r="A122" s="3" t="s">
        <v>61</v>
      </c>
      <c r="B122" s="2">
        <v>25.377888888888886</v>
      </c>
      <c r="C122" s="2">
        <v>0.3670277777777778</v>
      </c>
      <c r="D122" s="2">
        <v>5.82710979906496</v>
      </c>
      <c r="E122" s="2">
        <v>4.2175</v>
      </c>
      <c r="F122" s="2">
        <v>6.065697208373433</v>
      </c>
      <c r="G122" s="2">
        <v>10.283197208373434</v>
      </c>
      <c r="H122" s="4">
        <v>4.713197208373433</v>
      </c>
      <c r="I122" s="2">
        <v>5.57</v>
      </c>
      <c r="J122" s="4">
        <v>1.8399999999999999</v>
      </c>
      <c r="K122" s="2">
        <v>7.41</v>
      </c>
    </row>
    <row r="123" spans="1:11" ht="12.75">
      <c r="A123" s="3" t="s">
        <v>97</v>
      </c>
      <c r="B123" s="2">
        <v>28.714583333333334</v>
      </c>
      <c r="C123" s="2">
        <v>0.34349999999999997</v>
      </c>
      <c r="D123" s="2">
        <v>4.769827824880049</v>
      </c>
      <c r="E123" s="2">
        <v>6.999999999999999</v>
      </c>
      <c r="F123" s="2">
        <v>5.101818287599385</v>
      </c>
      <c r="G123" s="2">
        <v>12.101818287599386</v>
      </c>
      <c r="H123" s="4">
        <v>6.5318182875993855</v>
      </c>
      <c r="I123" s="2">
        <v>5.57</v>
      </c>
      <c r="J123" s="4">
        <v>2.539999999999999</v>
      </c>
      <c r="K123" s="2">
        <v>8.11</v>
      </c>
    </row>
    <row r="124" spans="1:11" ht="12.75">
      <c r="A124" s="3" t="s">
        <v>82</v>
      </c>
      <c r="B124" s="2">
        <v>30.573166666666662</v>
      </c>
      <c r="C124" s="2">
        <v>0.33677777777777784</v>
      </c>
      <c r="D124" s="2">
        <v>4.424876913030265</v>
      </c>
      <c r="E124" s="2">
        <v>5.854166666666667</v>
      </c>
      <c r="F124" s="2">
        <v>4.681736306220626</v>
      </c>
      <c r="G124" s="2">
        <v>10.53590297288729</v>
      </c>
      <c r="H124" s="4">
        <v>4.935902972887291</v>
      </c>
      <c r="I124" s="2">
        <v>5.6</v>
      </c>
      <c r="J124" s="4">
        <v>2.6500000000000004</v>
      </c>
      <c r="K124" s="11">
        <v>8.25</v>
      </c>
    </row>
    <row r="125" spans="1:11" ht="12.75">
      <c r="A125" s="3" t="s">
        <v>53</v>
      </c>
      <c r="B125" s="2">
        <v>29.08083333333333</v>
      </c>
      <c r="C125" s="2">
        <v>0.3521666666666667</v>
      </c>
      <c r="D125" s="2">
        <v>4.871427925347612</v>
      </c>
      <c r="E125" s="2">
        <v>4.275</v>
      </c>
      <c r="F125" s="2">
        <v>5.072894281274892</v>
      </c>
      <c r="G125" s="2">
        <v>9.347894281274892</v>
      </c>
      <c r="H125" s="4">
        <v>3.7278942812748914</v>
      </c>
      <c r="I125" s="2">
        <v>5.62</v>
      </c>
      <c r="J125" s="4">
        <v>1.5899999999999999</v>
      </c>
      <c r="K125" s="2">
        <v>7.21</v>
      </c>
    </row>
    <row r="126" spans="1:11" ht="12.75">
      <c r="A126" s="3" t="s">
        <v>62</v>
      </c>
      <c r="B126" s="2">
        <v>24.258166666666664</v>
      </c>
      <c r="C126" s="2">
        <v>0.3670277777777778</v>
      </c>
      <c r="D126" s="2">
        <v>6.121450793607532</v>
      </c>
      <c r="E126" s="2">
        <v>4.2558333333333325</v>
      </c>
      <c r="F126" s="2">
        <v>6.374572695648941</v>
      </c>
      <c r="G126" s="2">
        <v>10.630406028982275</v>
      </c>
      <c r="H126" s="4">
        <v>5.000406028982275</v>
      </c>
      <c r="I126" s="2">
        <v>5.63</v>
      </c>
      <c r="J126" s="4">
        <v>1.92</v>
      </c>
      <c r="K126" s="2">
        <v>7.55</v>
      </c>
    </row>
    <row r="127" spans="1:11" ht="12.75">
      <c r="A127" s="3" t="s">
        <v>79</v>
      </c>
      <c r="B127" s="2">
        <v>26.93247222222222</v>
      </c>
      <c r="C127" s="2">
        <v>0.3516111111111111</v>
      </c>
      <c r="D127" s="2">
        <v>5.257307120784158</v>
      </c>
      <c r="E127" s="2">
        <v>5.851666666666667</v>
      </c>
      <c r="F127" s="2">
        <v>5.556037964787233</v>
      </c>
      <c r="G127" s="2">
        <v>11.407704631453898</v>
      </c>
      <c r="H127" s="4">
        <v>5.737704631453898</v>
      </c>
      <c r="I127" s="2">
        <v>5.67</v>
      </c>
      <c r="J127" s="4">
        <v>2.58</v>
      </c>
      <c r="K127" s="2">
        <v>8.25</v>
      </c>
    </row>
    <row r="128" spans="1:11" ht="12.75">
      <c r="A128" s="3" t="s">
        <v>63</v>
      </c>
      <c r="B128" s="2">
        <v>26.192888888888888</v>
      </c>
      <c r="C128" s="2">
        <v>0.3670277777777778</v>
      </c>
      <c r="D128" s="2">
        <v>5.6588736287451225</v>
      </c>
      <c r="E128" s="2">
        <v>4.2316666666666665</v>
      </c>
      <c r="F128" s="2">
        <v>5.891288509062407</v>
      </c>
      <c r="G128" s="2">
        <v>10.122955175729073</v>
      </c>
      <c r="H128" s="4">
        <v>4.4429551757290735</v>
      </c>
      <c r="I128" s="2">
        <v>5.68</v>
      </c>
      <c r="J128" s="4">
        <v>1.83</v>
      </c>
      <c r="K128" s="2">
        <v>7.51</v>
      </c>
    </row>
    <row r="129" spans="1:11" ht="12.75">
      <c r="A129" s="3" t="s">
        <v>101</v>
      </c>
      <c r="B129" s="2">
        <v>28.595416666666665</v>
      </c>
      <c r="C129" s="2">
        <v>0.34558333333333335</v>
      </c>
      <c r="D129" s="2">
        <v>5.038327287436776</v>
      </c>
      <c r="E129" s="2">
        <v>7.2633333333333345</v>
      </c>
      <c r="F129" s="2">
        <v>5.40095497252343</v>
      </c>
      <c r="G129" s="2">
        <v>12.664288305856763</v>
      </c>
      <c r="H129" s="4">
        <v>6.984288305856763</v>
      </c>
      <c r="I129" s="2">
        <v>5.68</v>
      </c>
      <c r="J129" s="4">
        <v>2.5600000000000005</v>
      </c>
      <c r="K129" s="2">
        <v>8.24</v>
      </c>
    </row>
    <row r="130" spans="1:11" ht="12.75">
      <c r="A130" s="3" t="s">
        <v>54</v>
      </c>
      <c r="B130" s="2">
        <v>27.140805555555556</v>
      </c>
      <c r="C130" s="2">
        <v>0.3525833333333333</v>
      </c>
      <c r="D130" s="2">
        <v>5.210617692261826</v>
      </c>
      <c r="E130" s="2">
        <v>3.9891666666666663</v>
      </c>
      <c r="F130" s="2">
        <v>5.414151502038927</v>
      </c>
      <c r="G130" s="2">
        <v>9.403318168705594</v>
      </c>
      <c r="H130" s="4">
        <v>3.6833181687055943</v>
      </c>
      <c r="I130" s="2">
        <v>5.72</v>
      </c>
      <c r="J130" s="4">
        <v>1.5200000000000005</v>
      </c>
      <c r="K130" s="2">
        <v>7.24</v>
      </c>
    </row>
    <row r="131" spans="1:11" ht="12.75">
      <c r="A131" s="3" t="s">
        <v>99</v>
      </c>
      <c r="B131" s="2">
        <v>31.309583333333336</v>
      </c>
      <c r="C131" s="2">
        <v>0.34558333333333335</v>
      </c>
      <c r="D131" s="2">
        <v>4.438547262110554</v>
      </c>
      <c r="E131" s="2">
        <v>7.176666666666667</v>
      </c>
      <c r="F131" s="2">
        <v>4.753321200418481</v>
      </c>
      <c r="G131" s="2">
        <v>11.929987867085146</v>
      </c>
      <c r="H131" s="4">
        <v>6.199987867085145</v>
      </c>
      <c r="I131" s="2">
        <v>5.73</v>
      </c>
      <c r="J131" s="4">
        <v>2.41</v>
      </c>
      <c r="K131" s="2">
        <v>8.14</v>
      </c>
    </row>
    <row r="132" spans="1:11" ht="12.75">
      <c r="A132" s="3" t="s">
        <v>89</v>
      </c>
      <c r="B132" s="2">
        <v>28.627499999999998</v>
      </c>
      <c r="C132" s="2">
        <v>0.33994444444444444</v>
      </c>
      <c r="D132" s="2">
        <v>4.740171496010674</v>
      </c>
      <c r="E132" s="2">
        <v>6.764166666666665</v>
      </c>
      <c r="F132" s="2">
        <v>5.055863869632847</v>
      </c>
      <c r="G132" s="2">
        <v>11.820030536299514</v>
      </c>
      <c r="H132" s="4">
        <v>6.070030536299514</v>
      </c>
      <c r="I132" s="2">
        <v>5.75</v>
      </c>
      <c r="J132" s="4">
        <v>2.369999999999999</v>
      </c>
      <c r="K132" s="2">
        <v>8.12</v>
      </c>
    </row>
    <row r="133" spans="1:11" ht="12.75">
      <c r="A133" s="3" t="s">
        <v>100</v>
      </c>
      <c r="B133" s="2">
        <v>30.387083333333333</v>
      </c>
      <c r="C133" s="2">
        <v>0.34558333333333335</v>
      </c>
      <c r="D133" s="2">
        <v>4.620149205500898</v>
      </c>
      <c r="E133" s="2">
        <v>7.163333333333331</v>
      </c>
      <c r="F133" s="2">
        <v>4.947895577071985</v>
      </c>
      <c r="G133" s="2">
        <v>12.111228910405318</v>
      </c>
      <c r="H133" s="4">
        <v>6.351228910405318</v>
      </c>
      <c r="I133" s="2">
        <v>5.76</v>
      </c>
      <c r="J133" s="4">
        <v>2.59</v>
      </c>
      <c r="K133" s="2">
        <v>8.35</v>
      </c>
    </row>
    <row r="134" spans="1:11" ht="12.75">
      <c r="A134" s="3" t="s">
        <v>87</v>
      </c>
      <c r="B134" s="2">
        <v>29.788749999999997</v>
      </c>
      <c r="C134" s="2">
        <v>0.33994444444444444</v>
      </c>
      <c r="D134" s="2">
        <v>4.540912431185648</v>
      </c>
      <c r="E134" s="2">
        <v>6.548333333333333</v>
      </c>
      <c r="F134" s="2">
        <v>4.8335198716111085</v>
      </c>
      <c r="G134" s="2">
        <v>11.381853204944441</v>
      </c>
      <c r="H134" s="4">
        <v>5.601853204944441</v>
      </c>
      <c r="I134" s="2">
        <v>5.78</v>
      </c>
      <c r="J134" s="4">
        <v>2.339999999999999</v>
      </c>
      <c r="K134" s="2">
        <v>8.12</v>
      </c>
    </row>
    <row r="135" spans="1:11" ht="12.75">
      <c r="A135" s="3" t="s">
        <v>88</v>
      </c>
      <c r="B135" s="2">
        <v>29.434583333333336</v>
      </c>
      <c r="C135" s="2">
        <v>0.33994444444444444</v>
      </c>
      <c r="D135" s="2">
        <v>4.589302294195483</v>
      </c>
      <c r="E135" s="2">
        <v>6.764166666666665</v>
      </c>
      <c r="F135" s="2">
        <v>4.894240102132938</v>
      </c>
      <c r="G135" s="2">
        <v>11.658406768799606</v>
      </c>
      <c r="H135" s="4">
        <v>5.878406768799606</v>
      </c>
      <c r="I135" s="2">
        <v>5.78</v>
      </c>
      <c r="J135" s="4">
        <v>2.329999999999999</v>
      </c>
      <c r="K135" s="2">
        <v>8.11</v>
      </c>
    </row>
    <row r="136" spans="1:11" ht="12.75">
      <c r="A136" s="3" t="s">
        <v>78</v>
      </c>
      <c r="B136" s="2">
        <v>24.497638888888886</v>
      </c>
      <c r="C136" s="2">
        <v>0.35102777777777777</v>
      </c>
      <c r="D136" s="2">
        <v>5.763917469235207</v>
      </c>
      <c r="E136" s="2">
        <v>5.655</v>
      </c>
      <c r="F136" s="2">
        <v>6.082296424510299</v>
      </c>
      <c r="G136" s="2">
        <v>11.737296424510298</v>
      </c>
      <c r="H136" s="4">
        <v>5.947296424510298</v>
      </c>
      <c r="I136" s="2">
        <v>5.79</v>
      </c>
      <c r="J136" s="4">
        <v>2.54</v>
      </c>
      <c r="K136" s="2">
        <v>8.33</v>
      </c>
    </row>
    <row r="137" spans="1:11" ht="12.75">
      <c r="A137" s="3" t="s">
        <v>81</v>
      </c>
      <c r="B137" s="2">
        <v>29.028888888888886</v>
      </c>
      <c r="C137" s="2">
        <v>0.3516111111111111</v>
      </c>
      <c r="D137" s="2">
        <v>5.010602053003185</v>
      </c>
      <c r="E137" s="2">
        <v>5.945</v>
      </c>
      <c r="F137" s="2">
        <v>5.298781411743174</v>
      </c>
      <c r="G137" s="2">
        <v>11.243781411743173</v>
      </c>
      <c r="H137" s="4">
        <v>5.453781411743173</v>
      </c>
      <c r="I137" s="2">
        <v>5.79</v>
      </c>
      <c r="J137" s="4">
        <v>2.499999999999999</v>
      </c>
      <c r="K137" s="2">
        <v>8.29</v>
      </c>
    </row>
    <row r="138" spans="1:11" ht="12.75">
      <c r="A138" s="3" t="s">
        <v>52</v>
      </c>
      <c r="B138" s="2">
        <v>28.109472222222223</v>
      </c>
      <c r="C138" s="2">
        <v>0.3521666666666667</v>
      </c>
      <c r="D138" s="2">
        <v>5.0327985298711075</v>
      </c>
      <c r="E138" s="2">
        <v>3.8649999999999998</v>
      </c>
      <c r="F138" s="2">
        <v>5.222464216493265</v>
      </c>
      <c r="G138" s="2">
        <v>9.087464216493263</v>
      </c>
      <c r="H138" s="4">
        <v>3.2774642164932635</v>
      </c>
      <c r="I138" s="2">
        <v>5.81</v>
      </c>
      <c r="J138" s="4">
        <v>1.5300000000000002</v>
      </c>
      <c r="K138" s="2">
        <v>7.34</v>
      </c>
    </row>
    <row r="139" spans="1:11" ht="12.75">
      <c r="A139" s="3" t="s">
        <v>48</v>
      </c>
      <c r="B139" s="2">
        <v>27.373250000000002</v>
      </c>
      <c r="C139" s="2">
        <v>0.3491666666666667</v>
      </c>
      <c r="D139" s="2">
        <v>5.1086583701498425</v>
      </c>
      <c r="E139" s="2">
        <v>3.609166666666667</v>
      </c>
      <c r="F139" s="2">
        <v>5.289318491288989</v>
      </c>
      <c r="G139" s="2">
        <v>8.898485157955657</v>
      </c>
      <c r="H139" s="4">
        <v>3.0784851579556562</v>
      </c>
      <c r="I139" s="2">
        <v>5.82</v>
      </c>
      <c r="J139" s="4">
        <v>1.46</v>
      </c>
      <c r="K139" s="2">
        <v>7.28</v>
      </c>
    </row>
    <row r="140" spans="1:11" ht="12.75">
      <c r="A140" s="3" t="s">
        <v>64</v>
      </c>
      <c r="B140" s="2">
        <v>27.65641666666666</v>
      </c>
      <c r="C140" s="2">
        <v>0.3670277777777778</v>
      </c>
      <c r="D140" s="2">
        <v>5.363766099442757</v>
      </c>
      <c r="E140" s="2">
        <v>4.359999999999999</v>
      </c>
      <c r="F140" s="2">
        <v>5.589952019686323</v>
      </c>
      <c r="G140" s="2">
        <v>9.949952019686323</v>
      </c>
      <c r="H140" s="4">
        <v>4.1099520196863235</v>
      </c>
      <c r="I140" s="2">
        <v>5.84</v>
      </c>
      <c r="J140" s="4">
        <v>1.9000000000000004</v>
      </c>
      <c r="K140" s="2">
        <v>7.74</v>
      </c>
    </row>
    <row r="141" spans="1:11" ht="12.75">
      <c r="A141" s="3" t="s">
        <v>74</v>
      </c>
      <c r="B141" s="2">
        <v>23.23975</v>
      </c>
      <c r="C141" s="2">
        <v>0.35061111111111115</v>
      </c>
      <c r="D141" s="2">
        <v>6.084686482478662</v>
      </c>
      <c r="E141" s="2">
        <v>4.905</v>
      </c>
      <c r="F141" s="2">
        <v>6.383139484468046</v>
      </c>
      <c r="G141" s="2">
        <v>11.288139484468047</v>
      </c>
      <c r="H141" s="4">
        <v>5.448139484468047</v>
      </c>
      <c r="I141" s="2">
        <v>5.84</v>
      </c>
      <c r="J141" s="4">
        <v>2.5600000000000005</v>
      </c>
      <c r="K141" s="2">
        <v>8.4</v>
      </c>
    </row>
    <row r="142" spans="1:11" ht="12.75">
      <c r="A142" s="3" t="s">
        <v>80</v>
      </c>
      <c r="B142" s="2">
        <v>29.435083333333328</v>
      </c>
      <c r="C142" s="2">
        <v>0.3516111111111111</v>
      </c>
      <c r="D142" s="2">
        <v>4.920361182068361</v>
      </c>
      <c r="E142" s="2">
        <v>5.878333333333334</v>
      </c>
      <c r="F142" s="2">
        <v>5.200470396644155</v>
      </c>
      <c r="G142" s="2">
        <v>11.078803729977487</v>
      </c>
      <c r="H142" s="4">
        <v>5.198803729977487</v>
      </c>
      <c r="I142" s="2">
        <v>5.88</v>
      </c>
      <c r="J142" s="4">
        <v>2.4400000000000004</v>
      </c>
      <c r="K142" s="2">
        <v>8.32</v>
      </c>
    </row>
    <row r="143" spans="1:11" ht="12.75">
      <c r="A143" s="3" t="s">
        <v>77</v>
      </c>
      <c r="B143" s="2">
        <v>22.948138888888888</v>
      </c>
      <c r="C143" s="2">
        <v>0.35061111111111115</v>
      </c>
      <c r="D143" s="2">
        <v>6.128963476190865</v>
      </c>
      <c r="E143" s="2">
        <v>5.448333333333334</v>
      </c>
      <c r="F143" s="2">
        <v>6.457304666268528</v>
      </c>
      <c r="G143" s="2">
        <v>11.905637999601863</v>
      </c>
      <c r="H143" s="4">
        <v>6.005637999601863</v>
      </c>
      <c r="I143" s="2">
        <v>5.9</v>
      </c>
      <c r="J143" s="4">
        <v>2.5700000000000003</v>
      </c>
      <c r="K143" s="2">
        <v>8.47</v>
      </c>
    </row>
    <row r="144" spans="1:11" ht="12.75">
      <c r="A144" s="3" t="s">
        <v>49</v>
      </c>
      <c r="B144" s="2">
        <v>27.704805555555556</v>
      </c>
      <c r="C144" s="2">
        <v>0.35000000000000003</v>
      </c>
      <c r="D144" s="2">
        <v>5.06511940227482</v>
      </c>
      <c r="E144" s="2">
        <v>3.658333333333333</v>
      </c>
      <c r="F144" s="2">
        <v>5.246291073716238</v>
      </c>
      <c r="G144" s="2">
        <v>8.904624407049573</v>
      </c>
      <c r="H144" s="4">
        <v>2.984624407049573</v>
      </c>
      <c r="I144" s="2">
        <v>5.92</v>
      </c>
      <c r="J144" s="4">
        <v>1.4400000000000004</v>
      </c>
      <c r="K144" s="2">
        <v>7.36</v>
      </c>
    </row>
    <row r="145" spans="1:11" ht="12.75">
      <c r="A145" s="3" t="s">
        <v>47</v>
      </c>
      <c r="B145" s="2">
        <v>29.099166666666665</v>
      </c>
      <c r="C145" s="2">
        <v>0.34708333333333335</v>
      </c>
      <c r="D145" s="2">
        <v>4.772725554958671</v>
      </c>
      <c r="E145" s="2">
        <v>3.5675000000000003</v>
      </c>
      <c r="F145" s="2">
        <v>4.939061409292979</v>
      </c>
      <c r="G145" s="2">
        <v>8.50656140929298</v>
      </c>
      <c r="H145" s="4">
        <v>2.57656140929298</v>
      </c>
      <c r="I145" s="2">
        <v>5.93</v>
      </c>
      <c r="J145" s="4">
        <v>1.4800000000000004</v>
      </c>
      <c r="K145" s="2">
        <v>7.41</v>
      </c>
    </row>
    <row r="146" spans="1:11" ht="12.75">
      <c r="A146" s="3" t="s">
        <v>50</v>
      </c>
      <c r="B146" s="2">
        <v>29.973583333333334</v>
      </c>
      <c r="C146" s="2">
        <v>0.3506666666666667</v>
      </c>
      <c r="D146" s="2">
        <v>4.703649779478707</v>
      </c>
      <c r="E146" s="2">
        <v>3.7041666666666675</v>
      </c>
      <c r="F146" s="2">
        <v>4.874295718972131</v>
      </c>
      <c r="G146" s="2">
        <v>8.578462385638797</v>
      </c>
      <c r="H146" s="4">
        <v>2.638462385638797</v>
      </c>
      <c r="I146" s="2">
        <v>5.94</v>
      </c>
      <c r="J146" s="4">
        <v>1.4299999999999997</v>
      </c>
      <c r="K146" s="2">
        <v>7.37</v>
      </c>
    </row>
    <row r="147" spans="1:11" ht="12.75">
      <c r="A147" s="3" t="s">
        <v>51</v>
      </c>
      <c r="B147" s="2">
        <v>28.83491666666667</v>
      </c>
      <c r="C147" s="2">
        <v>0.35175</v>
      </c>
      <c r="D147" s="2">
        <v>4.909106483677037</v>
      </c>
      <c r="E147" s="2">
        <v>3.7691666666666666</v>
      </c>
      <c r="F147" s="2">
        <v>5.0895618504099795</v>
      </c>
      <c r="G147" s="2">
        <v>8.858728517076647</v>
      </c>
      <c r="H147" s="4">
        <v>2.9087285170766473</v>
      </c>
      <c r="I147" s="2">
        <v>5.95</v>
      </c>
      <c r="J147" s="4">
        <v>1.42</v>
      </c>
      <c r="K147" s="11">
        <v>7.37</v>
      </c>
    </row>
    <row r="148" spans="1:11" ht="12.75">
      <c r="A148" s="3" t="s">
        <v>23</v>
      </c>
      <c r="B148" s="2">
        <v>24.85463888888889</v>
      </c>
      <c r="C148" s="2">
        <v>0.3325</v>
      </c>
      <c r="D148" s="2">
        <v>5.381244261934149</v>
      </c>
      <c r="E148" s="2">
        <v>3.5749999999999997</v>
      </c>
      <c r="F148" s="2">
        <v>5.573402106013734</v>
      </c>
      <c r="G148" s="2">
        <v>9.148402106013735</v>
      </c>
      <c r="H148" s="4">
        <v>3.1884021060137355</v>
      </c>
      <c r="I148" s="2">
        <v>5.96</v>
      </c>
      <c r="J148" s="4">
        <v>1.67</v>
      </c>
      <c r="K148" s="2">
        <v>7.63</v>
      </c>
    </row>
    <row r="149" spans="1:11" ht="12.75">
      <c r="A149" s="3" t="s">
        <v>98</v>
      </c>
      <c r="B149" s="2">
        <v>30.86375</v>
      </c>
      <c r="C149" s="2">
        <v>0.34558333333333335</v>
      </c>
      <c r="D149" s="2">
        <v>4.478297951315171</v>
      </c>
      <c r="E149" s="2">
        <v>6.965833333333332</v>
      </c>
      <c r="F149" s="2">
        <v>4.787433502396144</v>
      </c>
      <c r="G149" s="2">
        <v>11.753266835729477</v>
      </c>
      <c r="H149" s="4">
        <v>5.793266835729476</v>
      </c>
      <c r="I149" s="2">
        <v>5.960000000000001</v>
      </c>
      <c r="J149" s="4">
        <v>2.5299999999999994</v>
      </c>
      <c r="K149" s="2">
        <v>8.49</v>
      </c>
    </row>
    <row r="150" spans="1:11" ht="12.75">
      <c r="A150" s="3" t="s">
        <v>75</v>
      </c>
      <c r="B150" s="2">
        <v>24.974138888888888</v>
      </c>
      <c r="C150" s="2">
        <v>0.35061111111111115</v>
      </c>
      <c r="D150" s="2">
        <v>5.635352788618015</v>
      </c>
      <c r="E150" s="2">
        <v>5.060833333333334</v>
      </c>
      <c r="F150" s="2">
        <v>5.918123817066495</v>
      </c>
      <c r="G150" s="2">
        <v>10.97895715039983</v>
      </c>
      <c r="H150" s="4">
        <v>5.008957150399831</v>
      </c>
      <c r="I150" s="2">
        <v>5.97</v>
      </c>
      <c r="J150" s="4">
        <v>2.4300000000000006</v>
      </c>
      <c r="K150" s="2">
        <v>8.4</v>
      </c>
    </row>
    <row r="151" spans="1:11" ht="12.75">
      <c r="A151" s="3" t="s">
        <v>65</v>
      </c>
      <c r="B151" s="2">
        <v>26.216333333333328</v>
      </c>
      <c r="C151" s="2">
        <v>0.3670277777777778</v>
      </c>
      <c r="D151" s="2">
        <v>5.650091595729084</v>
      </c>
      <c r="E151" s="2">
        <v>4.3775</v>
      </c>
      <c r="F151" s="2">
        <v>5.8894014231455865</v>
      </c>
      <c r="G151" s="2">
        <v>10.266901423145585</v>
      </c>
      <c r="H151" s="4">
        <v>4.286901423145585</v>
      </c>
      <c r="I151" s="2">
        <v>5.98</v>
      </c>
      <c r="J151" s="4">
        <v>2.049999999999999</v>
      </c>
      <c r="K151" s="2">
        <v>8.03</v>
      </c>
    </row>
    <row r="152" spans="1:11" ht="12.75">
      <c r="A152" s="3" t="s">
        <v>76</v>
      </c>
      <c r="B152" s="2">
        <v>24.669472222222222</v>
      </c>
      <c r="C152" s="2">
        <v>0.35061111111111115</v>
      </c>
      <c r="D152" s="2">
        <v>5.6927379492371015</v>
      </c>
      <c r="E152" s="2">
        <v>5.380000000000002</v>
      </c>
      <c r="F152" s="2">
        <v>5.994075331845896</v>
      </c>
      <c r="G152" s="2">
        <v>11.374075331845896</v>
      </c>
      <c r="H152" s="4">
        <v>5.3540753318458965</v>
      </c>
      <c r="I152" s="2">
        <v>6.02</v>
      </c>
      <c r="J152" s="4">
        <v>2.84</v>
      </c>
      <c r="K152" s="2">
        <v>8.86</v>
      </c>
    </row>
    <row r="153" spans="1:11" ht="12.75">
      <c r="A153" s="3" t="s">
        <v>24</v>
      </c>
      <c r="B153" s="2">
        <v>25.399888888888892</v>
      </c>
      <c r="C153" s="2">
        <v>0.33441666666666664</v>
      </c>
      <c r="D153" s="2">
        <v>5.296101471812839</v>
      </c>
      <c r="E153" s="2">
        <v>3.5566666666666666</v>
      </c>
      <c r="F153" s="2">
        <v>5.484005223922961</v>
      </c>
      <c r="G153" s="2">
        <v>9.040671890589628</v>
      </c>
      <c r="H153" s="4">
        <v>3.010671890589628</v>
      </c>
      <c r="I153" s="2">
        <v>6.03</v>
      </c>
      <c r="J153" s="4">
        <v>1.6099999999999994</v>
      </c>
      <c r="K153" s="2">
        <v>7.64</v>
      </c>
    </row>
    <row r="154" spans="1:11" ht="12.75">
      <c r="A154" s="3" t="s">
        <v>46</v>
      </c>
      <c r="B154" s="2">
        <v>26.582694444444446</v>
      </c>
      <c r="C154" s="2">
        <v>0.34708333333333335</v>
      </c>
      <c r="D154" s="2">
        <v>5.22011261210002</v>
      </c>
      <c r="E154" s="2">
        <v>3.6700000000000004</v>
      </c>
      <c r="F154" s="2">
        <v>5.40787826232015</v>
      </c>
      <c r="G154" s="2">
        <v>9.07787826232015</v>
      </c>
      <c r="H154" s="4">
        <v>3.0378782623201497</v>
      </c>
      <c r="I154" s="2">
        <v>6.04</v>
      </c>
      <c r="J154" s="4">
        <v>1.4500000000000002</v>
      </c>
      <c r="K154" s="2">
        <v>7.49</v>
      </c>
    </row>
    <row r="155" spans="1:11" ht="12.75">
      <c r="A155" s="3" t="s">
        <v>68</v>
      </c>
      <c r="B155" s="2">
        <v>24.526388888888885</v>
      </c>
      <c r="C155" s="2">
        <v>0.35919444444444454</v>
      </c>
      <c r="D155" s="2">
        <v>5.871556371712419</v>
      </c>
      <c r="E155" s="2">
        <v>4.55</v>
      </c>
      <c r="F155" s="2">
        <v>6.133005675853837</v>
      </c>
      <c r="G155" s="2">
        <v>10.683005675853837</v>
      </c>
      <c r="H155" s="4">
        <v>4.623005675853837</v>
      </c>
      <c r="I155" s="2">
        <v>6.06</v>
      </c>
      <c r="J155" s="4">
        <v>2.13</v>
      </c>
      <c r="K155" s="2">
        <v>8.19</v>
      </c>
    </row>
    <row r="156" spans="1:11" ht="12.75">
      <c r="A156" s="3" t="s">
        <v>67</v>
      </c>
      <c r="B156" s="2">
        <v>25.677388888888885</v>
      </c>
      <c r="C156" s="2">
        <v>0.36836111111111114</v>
      </c>
      <c r="D156" s="2">
        <v>5.750874265697615</v>
      </c>
      <c r="E156" s="2">
        <v>4.548333333333334</v>
      </c>
      <c r="F156" s="2">
        <v>6.006229280752546</v>
      </c>
      <c r="G156" s="2">
        <v>10.55456261408588</v>
      </c>
      <c r="H156" s="4">
        <v>4.484562614085879</v>
      </c>
      <c r="I156" s="2">
        <v>6.07</v>
      </c>
      <c r="J156" s="4">
        <v>2.09</v>
      </c>
      <c r="K156" s="2">
        <v>8.16</v>
      </c>
    </row>
    <row r="157" spans="1:11" ht="12.75">
      <c r="A157" s="3" t="s">
        <v>66</v>
      </c>
      <c r="B157" s="2">
        <v>25.922055555555556</v>
      </c>
      <c r="C157" s="2">
        <v>0.36752777777777784</v>
      </c>
      <c r="D157" s="2">
        <v>5.71236662086993</v>
      </c>
      <c r="E157" s="2">
        <v>4.461666666666666</v>
      </c>
      <c r="F157" s="2">
        <v>5.960827516691893</v>
      </c>
      <c r="G157" s="2">
        <v>10.422494183358559</v>
      </c>
      <c r="H157" s="4">
        <v>4.312494183358559</v>
      </c>
      <c r="I157" s="2">
        <v>6.11</v>
      </c>
      <c r="J157" s="4">
        <v>1.8599999999999994</v>
      </c>
      <c r="K157" s="2">
        <v>7.97</v>
      </c>
    </row>
    <row r="158" spans="1:11" ht="12.75">
      <c r="A158" s="3" t="s">
        <v>22</v>
      </c>
      <c r="B158" s="2">
        <v>23.873</v>
      </c>
      <c r="C158" s="2">
        <v>0.3325</v>
      </c>
      <c r="D158" s="2">
        <v>5.59239834550763</v>
      </c>
      <c r="E158" s="2">
        <v>3.3641666666666663</v>
      </c>
      <c r="F158" s="2">
        <v>5.779021935534374</v>
      </c>
      <c r="G158" s="2">
        <v>9.143188602201041</v>
      </c>
      <c r="H158" s="4">
        <v>3.0031886022010417</v>
      </c>
      <c r="I158" s="2">
        <v>6.14</v>
      </c>
      <c r="J158" s="4">
        <v>1.67</v>
      </c>
      <c r="K158" s="2">
        <v>7.81</v>
      </c>
    </row>
    <row r="159" spans="1:11" ht="12.75">
      <c r="A159" s="3" t="s">
        <v>45</v>
      </c>
      <c r="B159" s="2">
        <v>25.109194444444444</v>
      </c>
      <c r="C159" s="2">
        <v>0.34708333333333335</v>
      </c>
      <c r="D159" s="2">
        <v>5.523658843594485</v>
      </c>
      <c r="E159" s="2">
        <v>3.640833333333333</v>
      </c>
      <c r="F159" s="2">
        <v>5.721059354358328</v>
      </c>
      <c r="G159" s="2">
        <v>9.36189268769166</v>
      </c>
      <c r="H159" s="4">
        <v>3.211892687691659</v>
      </c>
      <c r="I159" s="2">
        <v>6.15</v>
      </c>
      <c r="J159" s="4">
        <v>1.5199999999999996</v>
      </c>
      <c r="K159" s="2">
        <v>7.67</v>
      </c>
    </row>
    <row r="160" spans="1:11" ht="12.75">
      <c r="A160" s="3" t="s">
        <v>73</v>
      </c>
      <c r="B160" s="2">
        <v>21.523638888888886</v>
      </c>
      <c r="C160" s="2">
        <v>0.3612777777777778</v>
      </c>
      <c r="D160" s="2">
        <v>6.819881083777055</v>
      </c>
      <c r="E160" s="2">
        <v>4.894166666666667</v>
      </c>
      <c r="F160" s="2">
        <v>7.1545350129735255</v>
      </c>
      <c r="G160" s="2">
        <v>12.04870167964019</v>
      </c>
      <c r="H160" s="4">
        <v>5.89870167964019</v>
      </c>
      <c r="I160" s="2">
        <v>6.15</v>
      </c>
      <c r="J160" s="4">
        <v>2.1799999999999997</v>
      </c>
      <c r="K160" s="2">
        <v>8.33</v>
      </c>
    </row>
    <row r="161" spans="1:11" ht="12.75">
      <c r="A161" s="3" t="s">
        <v>69</v>
      </c>
      <c r="B161" s="2">
        <v>24.62783333333333</v>
      </c>
      <c r="C161" s="2">
        <v>0.35919444444444454</v>
      </c>
      <c r="D161" s="2">
        <v>5.851794545442495</v>
      </c>
      <c r="E161" s="2">
        <v>4.63</v>
      </c>
      <c r="F161" s="2">
        <v>6.116884904868951</v>
      </c>
      <c r="G161" s="2">
        <v>10.746884904868951</v>
      </c>
      <c r="H161" s="4">
        <v>4.586884904868951</v>
      </c>
      <c r="I161" s="2">
        <v>6.16</v>
      </c>
      <c r="J161" s="4">
        <v>2.16</v>
      </c>
      <c r="K161" s="2">
        <v>8.32</v>
      </c>
    </row>
    <row r="162" spans="1:11" ht="12.75">
      <c r="A162" s="3" t="s">
        <v>70</v>
      </c>
      <c r="B162" s="2">
        <v>23.00016666666667</v>
      </c>
      <c r="C162" s="2">
        <v>0.35919444444444454</v>
      </c>
      <c r="D162" s="2">
        <v>6.2857432264263196</v>
      </c>
      <c r="E162" s="2">
        <v>4.666666666666667</v>
      </c>
      <c r="F162" s="2">
        <v>6.574475247458099</v>
      </c>
      <c r="G162" s="2">
        <v>11.241141914124762</v>
      </c>
      <c r="H162" s="4">
        <v>4.951141914124762</v>
      </c>
      <c r="I162" s="2">
        <v>6.29</v>
      </c>
      <c r="J162" s="4">
        <v>1.8299999999999992</v>
      </c>
      <c r="K162" s="2">
        <v>8.12</v>
      </c>
    </row>
    <row r="163" spans="1:11" ht="12.75">
      <c r="A163" s="3" t="s">
        <v>42</v>
      </c>
      <c r="B163" s="2">
        <v>24.436222222222224</v>
      </c>
      <c r="C163" s="2">
        <v>0.34650000000000003</v>
      </c>
      <c r="D163" s="2">
        <v>5.679168515707389</v>
      </c>
      <c r="E163" s="2">
        <v>3.813333333333334</v>
      </c>
      <c r="F163" s="2">
        <v>5.89340513722811</v>
      </c>
      <c r="G163" s="2">
        <v>9.706738470561442</v>
      </c>
      <c r="H163" s="4">
        <v>3.406738470561442</v>
      </c>
      <c r="I163" s="2">
        <v>6.3</v>
      </c>
      <c r="J163" s="4">
        <v>1.5700000000000003</v>
      </c>
      <c r="K163" s="2">
        <v>7.87</v>
      </c>
    </row>
    <row r="164" spans="1:11" ht="12.75">
      <c r="A164" s="3" t="s">
        <v>21</v>
      </c>
      <c r="B164" s="2">
        <v>23.400222222222226</v>
      </c>
      <c r="C164" s="2">
        <v>0.3325</v>
      </c>
      <c r="D164" s="2">
        <v>5.703185779114677</v>
      </c>
      <c r="E164" s="2">
        <v>3.3383333333333334</v>
      </c>
      <c r="F164" s="2">
        <v>5.891821113450706</v>
      </c>
      <c r="G164" s="2">
        <v>9.230154446784038</v>
      </c>
      <c r="H164" s="4">
        <v>2.890154446784038</v>
      </c>
      <c r="I164" s="2">
        <v>6.34</v>
      </c>
      <c r="J164" s="4">
        <v>1.4800000000000004</v>
      </c>
      <c r="K164" s="2">
        <v>7.82</v>
      </c>
    </row>
    <row r="165" spans="1:11" ht="12.75">
      <c r="A165" s="3" t="s">
        <v>34</v>
      </c>
      <c r="B165" s="2">
        <v>24.173805555555557</v>
      </c>
      <c r="C165" s="2">
        <v>0.3400833333333333</v>
      </c>
      <c r="D165" s="2">
        <v>5.669401046311979</v>
      </c>
      <c r="E165" s="2">
        <v>3.67</v>
      </c>
      <c r="F165" s="2">
        <v>5.875977036012432</v>
      </c>
      <c r="G165" s="2">
        <v>9.545977036012431</v>
      </c>
      <c r="H165" s="4">
        <v>3.1859770360124307</v>
      </c>
      <c r="I165" s="2">
        <v>6.36</v>
      </c>
      <c r="J165" s="4">
        <v>1.5099999999999998</v>
      </c>
      <c r="K165" s="2">
        <v>7.87</v>
      </c>
    </row>
    <row r="166" spans="1:11" ht="12.75">
      <c r="A166" s="3" t="s">
        <v>44</v>
      </c>
      <c r="B166" s="2">
        <v>25.184361111111116</v>
      </c>
      <c r="C166" s="2">
        <v>0.34708333333333335</v>
      </c>
      <c r="D166" s="2">
        <v>5.5082861881925425</v>
      </c>
      <c r="E166" s="2">
        <v>3.6833333333333336</v>
      </c>
      <c r="F166" s="2">
        <v>5.707911829541775</v>
      </c>
      <c r="G166" s="2">
        <v>9.39124516287511</v>
      </c>
      <c r="H166" s="4">
        <v>2.98124516287511</v>
      </c>
      <c r="I166" s="2">
        <v>6.41</v>
      </c>
      <c r="J166" s="4">
        <v>1.4299999999999997</v>
      </c>
      <c r="K166" s="2">
        <v>7.84</v>
      </c>
    </row>
    <row r="167" spans="1:11" ht="12.75">
      <c r="A167" s="3" t="s">
        <v>25</v>
      </c>
      <c r="B167" s="2">
        <v>24.471972222222224</v>
      </c>
      <c r="C167" s="2">
        <v>0.3360833333333333</v>
      </c>
      <c r="D167" s="2">
        <v>5.536400882465389</v>
      </c>
      <c r="E167" s="2">
        <v>3.590833333333333</v>
      </c>
      <c r="F167" s="2">
        <v>5.7348717664263935</v>
      </c>
      <c r="G167" s="2">
        <v>9.325705099759727</v>
      </c>
      <c r="H167" s="4">
        <v>2.8457050997597264</v>
      </c>
      <c r="I167" s="2">
        <v>6.48</v>
      </c>
      <c r="J167" s="4">
        <v>1.2999999999999998</v>
      </c>
      <c r="K167" s="2">
        <v>7.78</v>
      </c>
    </row>
    <row r="168" spans="1:11" ht="12.75">
      <c r="A168" s="3" t="s">
        <v>71</v>
      </c>
      <c r="B168" s="2">
        <v>22.247472222222218</v>
      </c>
      <c r="C168" s="2">
        <v>0.35919444444444454</v>
      </c>
      <c r="D168" s="2">
        <v>6.52624354224598</v>
      </c>
      <c r="E168" s="2">
        <v>4.710833333333333</v>
      </c>
      <c r="F168" s="2">
        <v>6.829998594252129</v>
      </c>
      <c r="G168" s="2">
        <v>11.540831927585463</v>
      </c>
      <c r="H168" s="4">
        <v>5.060831927585463</v>
      </c>
      <c r="I168" s="2">
        <v>6.48</v>
      </c>
      <c r="J168" s="4">
        <v>1.799999999999999</v>
      </c>
      <c r="K168" s="2">
        <v>8.28</v>
      </c>
    </row>
    <row r="169" spans="1:11" ht="12.75">
      <c r="A169" s="3" t="s">
        <v>20</v>
      </c>
      <c r="B169" s="2">
        <v>22.941972222222223</v>
      </c>
      <c r="C169" s="2">
        <v>0.3325</v>
      </c>
      <c r="D169" s="2">
        <v>5.82241748044387</v>
      </c>
      <c r="E169" s="2">
        <v>3.407499999999999</v>
      </c>
      <c r="F169" s="2">
        <v>6.0196274849047535</v>
      </c>
      <c r="G169" s="2">
        <v>9.427127484904753</v>
      </c>
      <c r="H169" s="4">
        <v>2.937127484904753</v>
      </c>
      <c r="I169" s="2">
        <v>6.49</v>
      </c>
      <c r="J169" s="4">
        <v>1.4900000000000002</v>
      </c>
      <c r="K169" s="2">
        <v>7.98</v>
      </c>
    </row>
    <row r="170" spans="1:11" ht="12.75">
      <c r="A170" s="3" t="s">
        <v>72</v>
      </c>
      <c r="B170" s="2">
        <v>23.372638888888886</v>
      </c>
      <c r="C170" s="2">
        <v>0.3604444444444444</v>
      </c>
      <c r="D170" s="2">
        <v>6.285591985508977</v>
      </c>
      <c r="E170" s="2">
        <v>4.720000000000001</v>
      </c>
      <c r="F170" s="2">
        <v>6.581324883697197</v>
      </c>
      <c r="G170" s="2">
        <v>11.301324883697196</v>
      </c>
      <c r="H170" s="4">
        <v>4.811324883697196</v>
      </c>
      <c r="I170" s="2">
        <v>6.49</v>
      </c>
      <c r="J170" s="4">
        <v>1.9100000000000001</v>
      </c>
      <c r="K170" s="2">
        <v>8.4</v>
      </c>
    </row>
    <row r="171" spans="1:11" ht="12.75">
      <c r="A171" s="3" t="s">
        <v>43</v>
      </c>
      <c r="B171" s="2">
        <v>23.933222222222224</v>
      </c>
      <c r="C171" s="2">
        <v>0.34708333333333335</v>
      </c>
      <c r="D171" s="2">
        <v>5.788676961408938</v>
      </c>
      <c r="E171" s="2">
        <v>3.705</v>
      </c>
      <c r="F171" s="2">
        <v>6.001192243753306</v>
      </c>
      <c r="G171" s="2">
        <v>9.706192243753303</v>
      </c>
      <c r="H171" s="4">
        <v>3.096192243753303</v>
      </c>
      <c r="I171" s="2">
        <v>6.61</v>
      </c>
      <c r="J171" s="4">
        <v>1.3199999999999994</v>
      </c>
      <c r="K171" s="2">
        <v>7.93</v>
      </c>
    </row>
    <row r="172" spans="1:11" ht="12.75">
      <c r="A172" s="3" t="s">
        <v>17</v>
      </c>
      <c r="B172" s="2">
        <v>21.805666666666667</v>
      </c>
      <c r="C172" s="2">
        <v>0.33125</v>
      </c>
      <c r="D172" s="2">
        <v>6.088805399562877</v>
      </c>
      <c r="E172" s="2">
        <v>3.424166666666667</v>
      </c>
      <c r="F172" s="2">
        <v>6.29584142283749</v>
      </c>
      <c r="G172" s="2">
        <v>9.720008089504157</v>
      </c>
      <c r="H172" s="4">
        <v>3.090008089504157</v>
      </c>
      <c r="I172" s="2">
        <v>6.63</v>
      </c>
      <c r="J172" s="4">
        <v>1.38</v>
      </c>
      <c r="K172" s="2">
        <v>8.01</v>
      </c>
    </row>
    <row r="173" spans="1:11" ht="12.75">
      <c r="A173" s="3" t="s">
        <v>19</v>
      </c>
      <c r="B173" s="2">
        <v>21.699888888888893</v>
      </c>
      <c r="C173" s="2">
        <v>0.3325</v>
      </c>
      <c r="D173" s="2">
        <v>6.136378819190738</v>
      </c>
      <c r="E173" s="2">
        <v>3.4274999999999998</v>
      </c>
      <c r="F173" s="2">
        <v>6.345639155291214</v>
      </c>
      <c r="G173" s="2">
        <v>9.773139155291215</v>
      </c>
      <c r="H173" s="4">
        <v>3.1231391552912147</v>
      </c>
      <c r="I173" s="2">
        <v>6.65</v>
      </c>
      <c r="J173" s="4">
        <v>1.5899999999999999</v>
      </c>
      <c r="K173" s="2">
        <v>8.24</v>
      </c>
    </row>
    <row r="174" spans="1:11" ht="12.75">
      <c r="A174" s="3" t="s">
        <v>35</v>
      </c>
      <c r="B174" s="2">
        <v>24.118166666666667</v>
      </c>
      <c r="C174" s="2">
        <v>0.3400833333333333</v>
      </c>
      <c r="D174" s="2">
        <v>5.686842692505418</v>
      </c>
      <c r="E174" s="2">
        <v>3.6474999999999995</v>
      </c>
      <c r="F174" s="2">
        <v>5.892891554838605</v>
      </c>
      <c r="G174" s="2">
        <v>9.540391554838605</v>
      </c>
      <c r="H174" s="4">
        <v>2.8903915548386045</v>
      </c>
      <c r="I174" s="2">
        <v>6.65</v>
      </c>
      <c r="J174" s="4">
        <v>1.33</v>
      </c>
      <c r="K174" s="2">
        <v>7.98</v>
      </c>
    </row>
    <row r="175" spans="1:11" ht="12.75">
      <c r="A175" s="3" t="s">
        <v>33</v>
      </c>
      <c r="B175" s="2">
        <v>24.13633333333333</v>
      </c>
      <c r="C175" s="2">
        <v>0.3400833333333333</v>
      </c>
      <c r="D175" s="2">
        <v>5.674078043802944</v>
      </c>
      <c r="E175" s="2">
        <v>3.648333333333334</v>
      </c>
      <c r="F175" s="2">
        <v>5.879645969450661</v>
      </c>
      <c r="G175" s="2">
        <v>9.527979302783994</v>
      </c>
      <c r="H175" s="4">
        <v>2.8679793027839935</v>
      </c>
      <c r="I175" s="2">
        <v>6.66</v>
      </c>
      <c r="J175" s="4">
        <v>1.4900000000000002</v>
      </c>
      <c r="K175" s="2">
        <v>8.15</v>
      </c>
    </row>
    <row r="176" spans="1:11" ht="12.75">
      <c r="A176" s="3" t="s">
        <v>16</v>
      </c>
      <c r="B176" s="2">
        <v>22.13633333333333</v>
      </c>
      <c r="C176" s="2">
        <v>0.33125</v>
      </c>
      <c r="D176" s="2">
        <v>5.9932785941179</v>
      </c>
      <c r="E176" s="2">
        <v>3.3649999999999998</v>
      </c>
      <c r="F176" s="2">
        <v>6.193453398992983</v>
      </c>
      <c r="G176" s="2">
        <v>9.558453398992985</v>
      </c>
      <c r="H176" s="4">
        <v>2.8884533989929846</v>
      </c>
      <c r="I176" s="2">
        <v>6.67</v>
      </c>
      <c r="J176" s="4">
        <v>1.6300000000000008</v>
      </c>
      <c r="K176" s="2">
        <v>8.3</v>
      </c>
    </row>
    <row r="177" spans="1:11" ht="12.75">
      <c r="A177" s="3" t="s">
        <v>26</v>
      </c>
      <c r="B177" s="2">
        <v>24.392166666666668</v>
      </c>
      <c r="C177" s="2">
        <v>0.33674999999999994</v>
      </c>
      <c r="D177" s="2">
        <v>5.568518112927346</v>
      </c>
      <c r="E177" s="2">
        <v>3.605833333333333</v>
      </c>
      <c r="F177" s="2">
        <v>5.767867774242711</v>
      </c>
      <c r="G177" s="2">
        <v>9.373701107576045</v>
      </c>
      <c r="H177" s="4">
        <v>2.7037011075760446</v>
      </c>
      <c r="I177" s="2">
        <v>6.67</v>
      </c>
      <c r="J177" s="4">
        <v>1.4800000000000004</v>
      </c>
      <c r="K177" s="2">
        <v>8.15</v>
      </c>
    </row>
    <row r="178" spans="1:11" ht="12.75">
      <c r="A178" s="3" t="s">
        <v>36</v>
      </c>
      <c r="B178" s="2">
        <v>24.054888888888886</v>
      </c>
      <c r="C178" s="2">
        <v>0.34274999999999994</v>
      </c>
      <c r="D178" s="2">
        <v>5.724019384152648</v>
      </c>
      <c r="E178" s="2">
        <v>3.5825</v>
      </c>
      <c r="F178" s="2">
        <v>5.927725538651635</v>
      </c>
      <c r="G178" s="2">
        <v>9.510225538651634</v>
      </c>
      <c r="H178" s="4">
        <v>2.710225538651634</v>
      </c>
      <c r="I178" s="2">
        <v>6.8</v>
      </c>
      <c r="J178" s="4">
        <v>1.38</v>
      </c>
      <c r="K178" s="2">
        <v>8.18</v>
      </c>
    </row>
    <row r="179" spans="1:11" ht="12.75">
      <c r="A179" s="3" t="s">
        <v>37</v>
      </c>
      <c r="B179" s="2">
        <v>24.143333333333334</v>
      </c>
      <c r="C179" s="2">
        <v>0.3435833333333333</v>
      </c>
      <c r="D179" s="2">
        <v>5.720214286893615</v>
      </c>
      <c r="E179" s="2">
        <v>3.5749999999999997</v>
      </c>
      <c r="F179" s="2">
        <v>5.923625254148871</v>
      </c>
      <c r="G179" s="2">
        <v>9.498625254148871</v>
      </c>
      <c r="H179" s="4">
        <v>2.6986252541488716</v>
      </c>
      <c r="I179" s="2">
        <v>6.8</v>
      </c>
      <c r="J179" s="4">
        <v>1.2199999999999998</v>
      </c>
      <c r="K179" s="2">
        <v>8.02</v>
      </c>
    </row>
    <row r="180" spans="1:11" ht="12.75">
      <c r="A180" s="3" t="s">
        <v>41</v>
      </c>
      <c r="B180" s="2">
        <v>24.15363888888889</v>
      </c>
      <c r="C180" s="2">
        <v>0.34591666666666665</v>
      </c>
      <c r="D180" s="2">
        <v>5.748869482287248</v>
      </c>
      <c r="E180" s="2">
        <v>3.6041666666666674</v>
      </c>
      <c r="F180" s="2">
        <v>5.955036781497388</v>
      </c>
      <c r="G180" s="2">
        <v>9.559203448164057</v>
      </c>
      <c r="H180" s="4">
        <v>2.7592034481640573</v>
      </c>
      <c r="I180" s="2">
        <v>6.8</v>
      </c>
      <c r="J180" s="4">
        <v>1.3199999999999994</v>
      </c>
      <c r="K180" s="2">
        <v>8.12</v>
      </c>
    </row>
    <row r="181" spans="1:11" ht="12.75">
      <c r="A181" s="3" t="s">
        <v>18</v>
      </c>
      <c r="B181" s="2">
        <v>21.490583333333333</v>
      </c>
      <c r="C181" s="2">
        <v>0.3319166666666667</v>
      </c>
      <c r="D181" s="2">
        <v>6.188904423427252</v>
      </c>
      <c r="E181" s="2">
        <v>3.4441666666666677</v>
      </c>
      <c r="F181" s="2">
        <v>6.400616757914457</v>
      </c>
      <c r="G181" s="2">
        <v>9.844783424581125</v>
      </c>
      <c r="H181" s="4">
        <v>2.984783424581125</v>
      </c>
      <c r="I181" s="2">
        <v>6.86</v>
      </c>
      <c r="J181" s="4">
        <v>1.2499999999999991</v>
      </c>
      <c r="K181" s="2">
        <v>8.11</v>
      </c>
    </row>
    <row r="182" spans="1:11" ht="12.75">
      <c r="A182" s="3" t="s">
        <v>27</v>
      </c>
      <c r="B182" s="2">
        <v>23.46083333333333</v>
      </c>
      <c r="C182" s="2">
        <v>0.33783333333333326</v>
      </c>
      <c r="D182" s="2">
        <v>5.805512439476982</v>
      </c>
      <c r="E182" s="2">
        <v>3.6558333333333337</v>
      </c>
      <c r="F182" s="2">
        <v>6.0163550750615675</v>
      </c>
      <c r="G182" s="2">
        <v>9.672188408394899</v>
      </c>
      <c r="H182" s="4">
        <v>2.782188408394899</v>
      </c>
      <c r="I182" s="2">
        <v>6.89</v>
      </c>
      <c r="J182" s="4">
        <v>1.4300000000000006</v>
      </c>
      <c r="K182" s="2">
        <v>8.32</v>
      </c>
    </row>
    <row r="183" spans="1:11" ht="12.75">
      <c r="A183" s="3" t="s">
        <v>29</v>
      </c>
      <c r="B183" s="2">
        <v>25.581833333333332</v>
      </c>
      <c r="C183" s="2">
        <v>0.3388333333333333</v>
      </c>
      <c r="D183" s="2">
        <v>5.335013854127488</v>
      </c>
      <c r="E183" s="2">
        <v>3.6350000000000002</v>
      </c>
      <c r="F183" s="2">
        <v>5.527870712850198</v>
      </c>
      <c r="G183" s="2">
        <v>9.162870712850198</v>
      </c>
      <c r="H183" s="4">
        <v>2.262870712850198</v>
      </c>
      <c r="I183" s="2">
        <v>6.9</v>
      </c>
      <c r="J183" s="4">
        <v>1.6099999999999994</v>
      </c>
      <c r="K183" s="2">
        <v>8.51</v>
      </c>
    </row>
    <row r="184" spans="1:11" ht="12.75">
      <c r="A184" s="3" t="s">
        <v>40</v>
      </c>
      <c r="B184" s="2">
        <v>23.484166666666667</v>
      </c>
      <c r="C184" s="2">
        <v>0.34591666666666665</v>
      </c>
      <c r="D184" s="2">
        <v>5.924439437288318</v>
      </c>
      <c r="E184" s="2">
        <v>3.5875000000000004</v>
      </c>
      <c r="F184" s="2">
        <v>6.135543428158615</v>
      </c>
      <c r="G184" s="2">
        <v>9.723043428158617</v>
      </c>
      <c r="H184" s="4">
        <v>2.8030434281586167</v>
      </c>
      <c r="I184" s="2">
        <v>6.92</v>
      </c>
      <c r="J184" s="4">
        <v>1.3599999999999994</v>
      </c>
      <c r="K184" s="2">
        <v>8.28</v>
      </c>
    </row>
    <row r="185" spans="1:11" ht="12.75">
      <c r="A185" s="3" t="s">
        <v>32</v>
      </c>
      <c r="B185" s="2">
        <v>23.849138888888888</v>
      </c>
      <c r="C185" s="2">
        <v>0.3400833333333333</v>
      </c>
      <c r="D185" s="2">
        <v>5.743816066816397</v>
      </c>
      <c r="E185" s="2">
        <v>3.619166666666667</v>
      </c>
      <c r="F185" s="2">
        <v>5.951182898237517</v>
      </c>
      <c r="G185" s="2">
        <v>9.570349564904182</v>
      </c>
      <c r="H185" s="4">
        <v>2.6403495649041826</v>
      </c>
      <c r="I185" s="2">
        <v>6.93</v>
      </c>
      <c r="J185" s="4">
        <v>1.4800000000000004</v>
      </c>
      <c r="K185" s="2">
        <v>8.41</v>
      </c>
    </row>
    <row r="186" spans="1:11" ht="12.75">
      <c r="A186" s="3" t="s">
        <v>39</v>
      </c>
      <c r="B186" s="2">
        <v>22.88463888888889</v>
      </c>
      <c r="C186" s="2">
        <v>0.3455</v>
      </c>
      <c r="D186" s="2">
        <v>6.069085749252873</v>
      </c>
      <c r="E186" s="2">
        <v>3.5900000000000003</v>
      </c>
      <c r="F186" s="2">
        <v>6.285242162603191</v>
      </c>
      <c r="G186" s="2">
        <v>9.875242162603191</v>
      </c>
      <c r="H186" s="4">
        <v>2.9252421626031913</v>
      </c>
      <c r="I186" s="2">
        <v>6.95</v>
      </c>
      <c r="J186" s="4">
        <v>1.4699999999999998</v>
      </c>
      <c r="K186" s="2">
        <v>8.42</v>
      </c>
    </row>
    <row r="187" spans="1:11" ht="12.75">
      <c r="A187" s="3" t="s">
        <v>30</v>
      </c>
      <c r="B187" s="2">
        <v>24.054972222222222</v>
      </c>
      <c r="C187" s="2">
        <v>0.33941666666666664</v>
      </c>
      <c r="D187" s="2">
        <v>5.683953831086376</v>
      </c>
      <c r="E187" s="2">
        <v>3.6533333333333338</v>
      </c>
      <c r="F187" s="2">
        <v>5.890619265728066</v>
      </c>
      <c r="G187" s="2">
        <v>9.5439525990614</v>
      </c>
      <c r="H187" s="4">
        <v>2.5639525990614</v>
      </c>
      <c r="I187" s="2">
        <v>6.98</v>
      </c>
      <c r="J187" s="4">
        <v>1.459999999999999</v>
      </c>
      <c r="K187" s="2">
        <v>8.44</v>
      </c>
    </row>
    <row r="188" spans="1:11" ht="12.75">
      <c r="A188" s="3" t="s">
        <v>28</v>
      </c>
      <c r="B188" s="2">
        <v>23.789722222222224</v>
      </c>
      <c r="C188" s="2">
        <v>0.3388333333333333</v>
      </c>
      <c r="D188" s="2">
        <v>5.746129042276379</v>
      </c>
      <c r="E188" s="2">
        <v>3.6250000000000004</v>
      </c>
      <c r="F188" s="2">
        <v>5.952977348278168</v>
      </c>
      <c r="G188" s="2">
        <v>9.577977348278168</v>
      </c>
      <c r="H188" s="4">
        <v>2.577977348278168</v>
      </c>
      <c r="I188" s="2">
        <v>7</v>
      </c>
      <c r="J188" s="4">
        <v>1.4499999999999993</v>
      </c>
      <c r="K188" s="2">
        <v>8.45</v>
      </c>
    </row>
    <row r="189" spans="1:11" ht="12.75">
      <c r="A189" s="3" t="s">
        <v>38</v>
      </c>
      <c r="B189" s="2">
        <v>23.403055555555554</v>
      </c>
      <c r="C189" s="2">
        <v>0.3443333333333333</v>
      </c>
      <c r="D189" s="2">
        <v>5.9174215975769116</v>
      </c>
      <c r="E189" s="2">
        <v>3.5966666666666662</v>
      </c>
      <c r="F189" s="2">
        <v>6.129757532734722</v>
      </c>
      <c r="G189" s="2">
        <v>9.726424199401388</v>
      </c>
      <c r="H189" s="4">
        <v>2.626424199401388</v>
      </c>
      <c r="I189" s="2">
        <v>7.1</v>
      </c>
      <c r="J189" s="4">
        <v>1.1600000000000001</v>
      </c>
      <c r="K189" s="2">
        <v>8.26</v>
      </c>
    </row>
    <row r="190" spans="1:11" ht="12.75">
      <c r="A190" s="3" t="s">
        <v>31</v>
      </c>
      <c r="B190" s="2">
        <v>24.28838888888889</v>
      </c>
      <c r="C190" s="2">
        <v>0.3400833333333333</v>
      </c>
      <c r="D190" s="2">
        <v>5.655948489961777</v>
      </c>
      <c r="E190" s="2">
        <v>3.6550000000000007</v>
      </c>
      <c r="F190" s="2">
        <v>5.862023323137234</v>
      </c>
      <c r="G190" s="2">
        <v>9.517023323137236</v>
      </c>
      <c r="H190" s="4">
        <v>2.387023323137236</v>
      </c>
      <c r="I190" s="2">
        <v>7.13</v>
      </c>
      <c r="J190" s="4">
        <v>1.12</v>
      </c>
      <c r="K190" s="2">
        <v>8.25</v>
      </c>
    </row>
    <row r="191" spans="1:11" ht="12.75">
      <c r="A191" s="3" t="s">
        <v>15</v>
      </c>
      <c r="B191" s="2">
        <v>20.99222222222222</v>
      </c>
      <c r="C191" s="2">
        <v>0.3299166666666667</v>
      </c>
      <c r="D191" s="2">
        <v>6.29426008103665</v>
      </c>
      <c r="E191" s="2">
        <v>3.400833333333333</v>
      </c>
      <c r="F191" s="2">
        <v>6.507483520444812</v>
      </c>
      <c r="G191" s="2">
        <v>9.908316853778144</v>
      </c>
      <c r="H191" s="4">
        <v>2.5683168537781444</v>
      </c>
      <c r="I191" s="2">
        <v>7.34</v>
      </c>
      <c r="J191" s="4">
        <v>1.33</v>
      </c>
      <c r="K191" s="2">
        <v>8.67</v>
      </c>
    </row>
    <row r="192" spans="1:11" ht="12.75">
      <c r="A192" s="3" t="s">
        <v>14</v>
      </c>
      <c r="B192" s="2">
        <v>20.77</v>
      </c>
      <c r="C192" s="2">
        <v>0.32883333333333337</v>
      </c>
      <c r="D192" s="2">
        <v>6.341072127123698</v>
      </c>
      <c r="E192" s="2">
        <v>3.289166666666667</v>
      </c>
      <c r="F192" s="2">
        <v>6.547645759421286</v>
      </c>
      <c r="G192" s="2">
        <v>9.836812426087954</v>
      </c>
      <c r="H192" s="4">
        <v>2.396812426087954</v>
      </c>
      <c r="I192" s="2">
        <v>7.44</v>
      </c>
      <c r="J192" s="4">
        <v>1.339999999999999</v>
      </c>
      <c r="K192" s="2">
        <v>8.78</v>
      </c>
    </row>
    <row r="193" spans="1:11" ht="12.75">
      <c r="A193" s="3" t="s">
        <v>13</v>
      </c>
      <c r="B193" s="2">
        <v>21.336888888888893</v>
      </c>
      <c r="C193" s="2">
        <v>0.32883333333333337</v>
      </c>
      <c r="D193" s="2">
        <v>6.170979958630974</v>
      </c>
      <c r="E193" s="2">
        <v>3.1908333333333334</v>
      </c>
      <c r="F193" s="2">
        <v>6.3644597582287785</v>
      </c>
      <c r="G193" s="2">
        <v>9.55529309156211</v>
      </c>
      <c r="H193" s="4">
        <v>2.0952930915621097</v>
      </c>
      <c r="I193" s="2">
        <v>7.46</v>
      </c>
      <c r="J193" s="4">
        <v>1.4699999999999998</v>
      </c>
      <c r="K193" s="2">
        <v>8.93</v>
      </c>
    </row>
    <row r="194" spans="1:11" ht="12.75">
      <c r="A194" s="3" t="s">
        <v>12</v>
      </c>
      <c r="B194" s="2">
        <v>21.325916666666668</v>
      </c>
      <c r="C194" s="2">
        <v>0.32883333333333337</v>
      </c>
      <c r="D194" s="2">
        <v>6.186612458620478</v>
      </c>
      <c r="E194" s="2">
        <v>3.180833333333334</v>
      </c>
      <c r="F194" s="2">
        <v>6.379254687408248</v>
      </c>
      <c r="G194" s="2">
        <v>9.560088020741581</v>
      </c>
      <c r="H194" s="4">
        <v>1.8500880207415813</v>
      </c>
      <c r="I194" s="2">
        <v>7.71</v>
      </c>
      <c r="J194" s="4">
        <v>1.4400000000000004</v>
      </c>
      <c r="K194" s="2">
        <v>9.15</v>
      </c>
    </row>
    <row r="195" spans="1:11" ht="12.75">
      <c r="A195" s="6"/>
      <c r="B195" s="2"/>
      <c r="C195" s="2"/>
      <c r="D195" s="2"/>
      <c r="E195" s="2"/>
      <c r="F195" s="2"/>
      <c r="G195" s="2"/>
      <c r="H195" s="4"/>
      <c r="I195" s="19"/>
      <c r="J195" s="4"/>
      <c r="K195" s="2"/>
    </row>
    <row r="196" spans="1:11" ht="12.75">
      <c r="A196" s="26" t="s">
        <v>203</v>
      </c>
      <c r="B196" s="2">
        <f aca="true" t="shared" si="0" ref="B196:H196">AVERAGE(B3:B12)</f>
        <v>33.71397619047619</v>
      </c>
      <c r="C196" s="2">
        <f t="shared" si="0"/>
        <v>0.3806133333333333</v>
      </c>
      <c r="D196" s="2">
        <f t="shared" si="0"/>
        <v>4.757371706815426</v>
      </c>
      <c r="E196" s="2">
        <f t="shared" si="0"/>
        <v>6.0124571428571425</v>
      </c>
      <c r="F196" s="2">
        <f t="shared" si="0"/>
        <v>5.036564049297018</v>
      </c>
      <c r="G196" s="2">
        <f t="shared" si="0"/>
        <v>11.04902119215416</v>
      </c>
      <c r="H196" s="2">
        <f t="shared" si="0"/>
        <v>7.441021192154162</v>
      </c>
      <c r="I196" s="37">
        <f>AVERAGE(I3:I12)</f>
        <v>3.6080000000000005</v>
      </c>
      <c r="J196" s="2">
        <f>AVERAGE(J3:J12)</f>
        <v>3.257</v>
      </c>
      <c r="K196" s="2">
        <f>AVERAGE(K3:K12)</f>
        <v>6.865</v>
      </c>
    </row>
    <row r="197" spans="1:11" ht="12.75">
      <c r="A197" s="25" t="s">
        <v>202</v>
      </c>
      <c r="B197" s="2">
        <f aca="true" t="shared" si="1" ref="B197:H197">AVERAGE(B13:B84)</f>
        <v>34.50488886769095</v>
      </c>
      <c r="C197" s="2">
        <f t="shared" si="1"/>
        <v>0.34603959859584854</v>
      </c>
      <c r="D197" s="2">
        <f t="shared" si="1"/>
        <v>4.21684812778075</v>
      </c>
      <c r="E197" s="2">
        <f t="shared" si="1"/>
        <v>5.845897588522589</v>
      </c>
      <c r="F197" s="2">
        <f t="shared" si="1"/>
        <v>4.456373124080272</v>
      </c>
      <c r="G197" s="2">
        <f t="shared" si="1"/>
        <v>10.302270712602862</v>
      </c>
      <c r="H197" s="2">
        <f t="shared" si="1"/>
        <v>5.700465157047304</v>
      </c>
      <c r="I197" s="37">
        <f>AVERAGE(I13:I84)</f>
        <v>4.601805555555558</v>
      </c>
      <c r="J197" s="2">
        <f>AVERAGE(J13:J84)</f>
        <v>1.8512500055555554</v>
      </c>
      <c r="K197" s="2">
        <f>AVERAGE(K13:K84)</f>
        <v>6.453055561111113</v>
      </c>
    </row>
    <row r="198" spans="1:11" ht="12.75">
      <c r="A198" s="18" t="s">
        <v>179</v>
      </c>
      <c r="B198" s="2">
        <f aca="true" t="shared" si="2" ref="B198:H198">AVERAGE(B3:B84)</f>
        <v>34.40843610217696</v>
      </c>
      <c r="C198" s="2">
        <f t="shared" si="2"/>
        <v>0.35025590771017595</v>
      </c>
      <c r="D198" s="2">
        <f t="shared" si="2"/>
        <v>4.282765637419124</v>
      </c>
      <c r="E198" s="2">
        <f t="shared" si="2"/>
        <v>5.866209729295096</v>
      </c>
      <c r="F198" s="2">
        <f t="shared" si="2"/>
        <v>4.527128114960364</v>
      </c>
      <c r="G198" s="2">
        <f t="shared" si="2"/>
        <v>10.393337844255456</v>
      </c>
      <c r="H198" s="2">
        <f t="shared" si="2"/>
        <v>5.912728088157897</v>
      </c>
      <c r="I198" s="37">
        <f>AVERAGE(I3:I84)</f>
        <v>4.480609756097561</v>
      </c>
      <c r="J198" s="2">
        <f>AVERAGE(J3:J84)</f>
        <v>2.0226829317073176</v>
      </c>
      <c r="K198" s="2">
        <f>AVERAGE(K3:K84)</f>
        <v>6.503292687804881</v>
      </c>
    </row>
    <row r="199" spans="1:11" ht="12.75">
      <c r="A199" s="18" t="s">
        <v>180</v>
      </c>
      <c r="B199" s="2">
        <f aca="true" t="shared" si="3" ref="B199:H199">AVERAGE(B85:B151)</f>
        <v>29.140857142857147</v>
      </c>
      <c r="C199" s="2">
        <f t="shared" si="3"/>
        <v>0.3411524520255864</v>
      </c>
      <c r="D199" s="2">
        <f t="shared" si="3"/>
        <v>4.812200524623895</v>
      </c>
      <c r="E199" s="2">
        <f t="shared" si="3"/>
        <v>5.513642501776829</v>
      </c>
      <c r="F199" s="2">
        <f t="shared" si="3"/>
        <v>5.0710228751855135</v>
      </c>
      <c r="G199" s="2">
        <f t="shared" si="3"/>
        <v>10.584665376962343</v>
      </c>
      <c r="H199" s="2">
        <f t="shared" si="3"/>
        <v>5.082128063529509</v>
      </c>
      <c r="I199" s="37">
        <f>AVERAGE(I85:I151)</f>
        <v>5.502537313432834</v>
      </c>
      <c r="J199" s="2">
        <f>AVERAGE(J85:J151)</f>
        <v>2.0125373134328366</v>
      </c>
      <c r="K199" s="2">
        <f>AVERAGE(K85:K151)</f>
        <v>7.5150746268656725</v>
      </c>
    </row>
    <row r="200" spans="1:11" ht="12.75">
      <c r="A200" s="18" t="s">
        <v>181</v>
      </c>
      <c r="B200" s="2">
        <f aca="true" t="shared" si="4" ref="B200:H200">AVERAGE(B152:B187)</f>
        <v>23.903338734567896</v>
      </c>
      <c r="C200" s="2">
        <f t="shared" si="4"/>
        <v>0.3447662037037037</v>
      </c>
      <c r="D200" s="2">
        <f t="shared" si="4"/>
        <v>5.811898009291503</v>
      </c>
      <c r="E200" s="2">
        <f t="shared" si="4"/>
        <v>3.8629629629629627</v>
      </c>
      <c r="F200" s="2">
        <f t="shared" si="4"/>
        <v>6.034924582954237</v>
      </c>
      <c r="G200" s="2">
        <f t="shared" si="4"/>
        <v>9.897887545917198</v>
      </c>
      <c r="H200" s="2">
        <f t="shared" si="4"/>
        <v>3.3995542125838663</v>
      </c>
      <c r="I200" s="37">
        <f>AVERAGE(I152:I187)</f>
        <v>6.498333333333333</v>
      </c>
      <c r="J200" s="2">
        <f>AVERAGE(J152:J187)</f>
        <v>1.6119444444444446</v>
      </c>
      <c r="K200" s="2">
        <f>AVERAGE(K152:K187)</f>
        <v>8.110277777777778</v>
      </c>
    </row>
    <row r="201" spans="1:11" ht="12.75">
      <c r="A201" s="18" t="s">
        <v>182</v>
      </c>
      <c r="B201" s="2">
        <f aca="true" t="shared" si="5" ref="B201:H201">AVERAGE(B188:B194)</f>
        <v>22.272313492063493</v>
      </c>
      <c r="C201" s="2">
        <f t="shared" si="5"/>
        <v>0.3342380952380952</v>
      </c>
      <c r="D201" s="2">
        <f t="shared" si="5"/>
        <v>6.04463196503241</v>
      </c>
      <c r="E201" s="2">
        <f t="shared" si="5"/>
        <v>3.419761904761905</v>
      </c>
      <c r="F201" s="2">
        <f t="shared" si="5"/>
        <v>6.249085989950464</v>
      </c>
      <c r="G201" s="2">
        <f t="shared" si="5"/>
        <v>9.668847894712368</v>
      </c>
      <c r="H201" s="2">
        <f t="shared" si="5"/>
        <v>2.357419323283797</v>
      </c>
      <c r="I201" s="37">
        <f>AVERAGE(I188:I194)</f>
        <v>7.311428571428571</v>
      </c>
      <c r="J201" s="2">
        <f>AVERAGE(J188:J194)</f>
        <v>1.3299999999999998</v>
      </c>
      <c r="K201" s="2">
        <f>AVERAGE(K188:K194)</f>
        <v>8.641428571428571</v>
      </c>
    </row>
    <row r="202" spans="1:11" ht="12.75">
      <c r="A202" s="18" t="s">
        <v>183</v>
      </c>
      <c r="B202" s="2">
        <f aca="true" t="shared" si="6" ref="B202:H202">AVERAGE(B3:B194)</f>
        <v>30.158101967910564</v>
      </c>
      <c r="C202" s="2">
        <f t="shared" si="6"/>
        <v>0.3454658787393164</v>
      </c>
      <c r="D202" s="2">
        <f t="shared" si="6"/>
        <v>4.818463382853595</v>
      </c>
      <c r="E202" s="2">
        <f t="shared" si="6"/>
        <v>5.278376278235653</v>
      </c>
      <c r="F202" s="2">
        <f t="shared" si="6"/>
        <v>5.062416275938466</v>
      </c>
      <c r="G202" s="2">
        <f t="shared" si="6"/>
        <v>10.340792554174113</v>
      </c>
      <c r="H202" s="2">
        <f t="shared" si="6"/>
        <v>5.022042554174118</v>
      </c>
      <c r="I202" s="37">
        <f>AVERAGE(I3:I194)</f>
        <v>5.318749999999999</v>
      </c>
      <c r="J202" s="2">
        <f>AVERAGE(J3:J194)</f>
        <v>1.9168750020833338</v>
      </c>
      <c r="K202" s="2">
        <f>AVERAGE(K3:K194)</f>
        <v>7.235625002083335</v>
      </c>
    </row>
  </sheetData>
  <sheetProtection/>
  <printOptions/>
  <pageMargins left="0.7" right="0.7" top="0.75" bottom="0.75" header="0.3" footer="0.3"/>
  <pageSetup horizontalDpi="600" verticalDpi="600"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dimension ref="A1:U196"/>
  <sheetViews>
    <sheetView zoomScalePageLayoutView="0" workbookViewId="0" topLeftCell="A1">
      <pane xSplit="1" ySplit="2" topLeftCell="E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10.421875" style="0" customWidth="1"/>
    <col min="7" max="7" width="12.8515625" style="0" customWidth="1"/>
    <col min="12" max="12" width="9.140625" style="0" customWidth="1"/>
    <col min="13" max="13" width="16.421875" style="0" customWidth="1"/>
    <col min="14" max="14" width="12.57421875" style="0" bestFit="1" customWidth="1"/>
    <col min="15" max="15" width="13.7109375" style="0" bestFit="1" customWidth="1"/>
    <col min="16" max="16" width="12.57421875" style="0" bestFit="1" customWidth="1"/>
    <col min="17" max="17" width="12.421875" style="0" bestFit="1" customWidth="1"/>
    <col min="18" max="18" width="13.57421875" style="0" bestFit="1" customWidth="1"/>
    <col min="19" max="20" width="12.57421875" style="0" bestFit="1" customWidth="1"/>
    <col min="21" max="21" width="12.57421875" style="0" customWidth="1"/>
    <col min="22" max="22" width="16.7109375" style="0" customWidth="1"/>
    <col min="23" max="23" width="12.00390625" style="0" bestFit="1" customWidth="1"/>
    <col min="24" max="24" width="13.7109375" style="0" bestFit="1" customWidth="1"/>
  </cols>
  <sheetData>
    <row r="1" spans="1:11" ht="15">
      <c r="A1" s="1"/>
      <c r="B1" s="1" t="s">
        <v>170</v>
      </c>
      <c r="C1" s="1"/>
      <c r="D1" s="1"/>
      <c r="E1" s="1"/>
      <c r="F1" s="1"/>
      <c r="G1" s="1"/>
      <c r="H1" s="1"/>
      <c r="I1" s="1"/>
      <c r="J1" s="1"/>
      <c r="K1" s="1"/>
    </row>
    <row r="2" spans="1:13" ht="63.75">
      <c r="A2" s="7"/>
      <c r="B2" s="27" t="s">
        <v>3</v>
      </c>
      <c r="C2" s="27" t="s">
        <v>4</v>
      </c>
      <c r="D2" s="27" t="s">
        <v>5</v>
      </c>
      <c r="E2" s="27" t="s">
        <v>6</v>
      </c>
      <c r="F2" s="27" t="s">
        <v>173</v>
      </c>
      <c r="G2" s="28" t="s">
        <v>210</v>
      </c>
      <c r="H2" s="28" t="s">
        <v>175</v>
      </c>
      <c r="I2" s="28" t="s">
        <v>211</v>
      </c>
      <c r="J2" s="28" t="s">
        <v>176</v>
      </c>
      <c r="K2" s="8" t="s">
        <v>204</v>
      </c>
      <c r="M2" s="29" t="s">
        <v>207</v>
      </c>
    </row>
    <row r="3" spans="1:13" ht="12.75">
      <c r="A3" s="3" t="s">
        <v>12</v>
      </c>
      <c r="B3" s="2">
        <v>21.325916666666668</v>
      </c>
      <c r="C3" s="2">
        <v>0.32883333333333337</v>
      </c>
      <c r="D3" s="2">
        <v>6.186612458620478</v>
      </c>
      <c r="E3" s="2">
        <v>3.180833333333334</v>
      </c>
      <c r="F3" s="2">
        <v>6.379254687408248</v>
      </c>
      <c r="G3" s="2">
        <v>9.560088020741581</v>
      </c>
      <c r="H3" s="4">
        <v>1.8500880207415813</v>
      </c>
      <c r="I3" s="2">
        <v>7.71</v>
      </c>
      <c r="J3" s="4">
        <v>1.4400000000000004</v>
      </c>
      <c r="K3" s="2">
        <v>9.15</v>
      </c>
      <c r="M3" t="s">
        <v>146</v>
      </c>
    </row>
    <row r="4" spans="1:11" ht="13.5" thickBot="1">
      <c r="A4" s="3" t="s">
        <v>13</v>
      </c>
      <c r="B4" s="2">
        <v>21.336888888888893</v>
      </c>
      <c r="C4" s="2">
        <v>0.32883333333333337</v>
      </c>
      <c r="D4" s="2">
        <v>6.170979958630974</v>
      </c>
      <c r="E4" s="2">
        <v>3.1908333333333334</v>
      </c>
      <c r="F4" s="2">
        <v>6.3644597582287785</v>
      </c>
      <c r="G4" s="2">
        <v>9.55529309156211</v>
      </c>
      <c r="H4" s="4">
        <v>2.0952930915621097</v>
      </c>
      <c r="I4" s="2">
        <v>7.46</v>
      </c>
      <c r="J4" s="4">
        <v>1.4699999999999998</v>
      </c>
      <c r="K4" s="2">
        <v>8.93</v>
      </c>
    </row>
    <row r="5" spans="1:14" ht="12.75">
      <c r="A5" s="3" t="s">
        <v>14</v>
      </c>
      <c r="B5" s="2">
        <v>20.77</v>
      </c>
      <c r="C5" s="2">
        <v>0.32883333333333337</v>
      </c>
      <c r="D5" s="2">
        <v>6.341072127123698</v>
      </c>
      <c r="E5" s="2">
        <v>3.289166666666667</v>
      </c>
      <c r="F5" s="2">
        <v>6.547645759421286</v>
      </c>
      <c r="G5" s="2">
        <v>9.836812426087954</v>
      </c>
      <c r="H5" s="4">
        <v>2.396812426087954</v>
      </c>
      <c r="I5" s="2">
        <v>7.44</v>
      </c>
      <c r="J5" s="4">
        <v>1.339999999999999</v>
      </c>
      <c r="K5" s="2">
        <v>8.78</v>
      </c>
      <c r="M5" s="15" t="s">
        <v>147</v>
      </c>
      <c r="N5" s="15"/>
    </row>
    <row r="6" spans="1:14" ht="12.75">
      <c r="A6" s="3" t="s">
        <v>15</v>
      </c>
      <c r="B6" s="2">
        <v>20.99222222222222</v>
      </c>
      <c r="C6" s="2">
        <v>0.3299166666666667</v>
      </c>
      <c r="D6" s="2">
        <v>6.29426008103665</v>
      </c>
      <c r="E6" s="2">
        <v>3.400833333333333</v>
      </c>
      <c r="F6" s="2">
        <v>6.507483520444812</v>
      </c>
      <c r="G6" s="2">
        <v>9.908316853778144</v>
      </c>
      <c r="H6" s="4">
        <v>2.5683168537781444</v>
      </c>
      <c r="I6" s="2">
        <v>7.34</v>
      </c>
      <c r="J6" s="4">
        <v>1.33</v>
      </c>
      <c r="K6" s="2">
        <v>8.67</v>
      </c>
      <c r="M6" s="12" t="s">
        <v>148</v>
      </c>
      <c r="N6" s="12">
        <v>0.19851086493503553</v>
      </c>
    </row>
    <row r="7" spans="1:14" ht="12.75">
      <c r="A7" s="3" t="s">
        <v>16</v>
      </c>
      <c r="B7" s="2">
        <v>22.13633333333333</v>
      </c>
      <c r="C7" s="2">
        <v>0.33125</v>
      </c>
      <c r="D7" s="2">
        <v>5.9932785941179</v>
      </c>
      <c r="E7" s="2">
        <v>3.3649999999999998</v>
      </c>
      <c r="F7" s="2">
        <v>6.193453398992983</v>
      </c>
      <c r="G7" s="2">
        <v>9.558453398992985</v>
      </c>
      <c r="H7" s="4">
        <v>2.8884533989929846</v>
      </c>
      <c r="I7" s="2">
        <v>6.67</v>
      </c>
      <c r="J7" s="4">
        <v>1.6300000000000008</v>
      </c>
      <c r="K7" s="2">
        <v>8.3</v>
      </c>
      <c r="M7" s="12" t="s">
        <v>149</v>
      </c>
      <c r="N7" s="12">
        <v>0.039406563497255916</v>
      </c>
    </row>
    <row r="8" spans="1:14" ht="12.75">
      <c r="A8" s="3" t="s">
        <v>17</v>
      </c>
      <c r="B8" s="2">
        <v>21.805666666666667</v>
      </c>
      <c r="C8" s="2">
        <v>0.33125</v>
      </c>
      <c r="D8" s="2">
        <v>6.088805399562877</v>
      </c>
      <c r="E8" s="2">
        <v>3.424166666666667</v>
      </c>
      <c r="F8" s="2">
        <v>6.29584142283749</v>
      </c>
      <c r="G8" s="2">
        <v>9.720008089504157</v>
      </c>
      <c r="H8" s="4">
        <v>3.090008089504157</v>
      </c>
      <c r="I8" s="2">
        <v>6.63</v>
      </c>
      <c r="J8" s="4">
        <v>1.38</v>
      </c>
      <c r="K8" s="2">
        <v>8.01</v>
      </c>
      <c r="M8" s="12" t="s">
        <v>150</v>
      </c>
      <c r="N8" s="12">
        <v>0.0343508085682941</v>
      </c>
    </row>
    <row r="9" spans="1:14" ht="12.75">
      <c r="A9" s="3" t="s">
        <v>18</v>
      </c>
      <c r="B9" s="2">
        <v>21.490583333333333</v>
      </c>
      <c r="C9" s="2">
        <v>0.3319166666666667</v>
      </c>
      <c r="D9" s="2">
        <v>6.188904423427252</v>
      </c>
      <c r="E9" s="2">
        <v>3.4441666666666677</v>
      </c>
      <c r="F9" s="2">
        <v>6.400616757914457</v>
      </c>
      <c r="G9" s="2">
        <v>9.844783424581125</v>
      </c>
      <c r="H9" s="4">
        <v>2.984783424581125</v>
      </c>
      <c r="I9" s="2">
        <v>6.86</v>
      </c>
      <c r="J9" s="4">
        <v>1.2499999999999991</v>
      </c>
      <c r="K9" s="2">
        <v>8.11</v>
      </c>
      <c r="M9" s="12" t="s">
        <v>151</v>
      </c>
      <c r="N9" s="12">
        <v>1.1339246023840386</v>
      </c>
    </row>
    <row r="10" spans="1:14" ht="13.5" thickBot="1">
      <c r="A10" s="3" t="s">
        <v>19</v>
      </c>
      <c r="B10" s="2">
        <v>21.699888888888893</v>
      </c>
      <c r="C10" s="2">
        <v>0.3325</v>
      </c>
      <c r="D10" s="2">
        <v>6.136378819190738</v>
      </c>
      <c r="E10" s="2">
        <v>3.4274999999999998</v>
      </c>
      <c r="F10" s="2">
        <v>6.345639155291214</v>
      </c>
      <c r="G10" s="2">
        <v>9.773139155291215</v>
      </c>
      <c r="H10" s="4">
        <v>3.1231391552912147</v>
      </c>
      <c r="I10" s="2">
        <v>6.65</v>
      </c>
      <c r="J10" s="4">
        <v>1.5899999999999999</v>
      </c>
      <c r="K10" s="2">
        <v>8.24</v>
      </c>
      <c r="M10" s="13" t="s">
        <v>152</v>
      </c>
      <c r="N10" s="13">
        <v>192</v>
      </c>
    </row>
    <row r="11" spans="1:11" ht="12.75">
      <c r="A11" s="3" t="s">
        <v>20</v>
      </c>
      <c r="B11" s="2">
        <v>22.941972222222223</v>
      </c>
      <c r="C11" s="2">
        <v>0.3325</v>
      </c>
      <c r="D11" s="2">
        <v>5.82241748044387</v>
      </c>
      <c r="E11" s="2">
        <v>3.407499999999999</v>
      </c>
      <c r="F11" s="2">
        <v>6.0196274849047535</v>
      </c>
      <c r="G11" s="2">
        <v>9.427127484904753</v>
      </c>
      <c r="H11" s="4">
        <v>2.937127484904753</v>
      </c>
      <c r="I11" s="2">
        <v>6.49</v>
      </c>
      <c r="J11" s="4">
        <v>1.4900000000000002</v>
      </c>
      <c r="K11" s="2">
        <v>7.98</v>
      </c>
    </row>
    <row r="12" spans="1:13" ht="13.5" thickBot="1">
      <c r="A12" s="3" t="s">
        <v>21</v>
      </c>
      <c r="B12" s="2">
        <v>23.400222222222226</v>
      </c>
      <c r="C12" s="2">
        <v>0.3325</v>
      </c>
      <c r="D12" s="2">
        <v>5.703185779114677</v>
      </c>
      <c r="E12" s="2">
        <v>3.3383333333333334</v>
      </c>
      <c r="F12" s="2">
        <v>5.891821113450706</v>
      </c>
      <c r="G12" s="2">
        <v>9.230154446784038</v>
      </c>
      <c r="H12" s="4">
        <v>2.890154446784038</v>
      </c>
      <c r="I12" s="2">
        <v>6.34</v>
      </c>
      <c r="J12" s="4">
        <v>1.4800000000000004</v>
      </c>
      <c r="K12" s="2">
        <v>7.82</v>
      </c>
      <c r="M12" t="s">
        <v>153</v>
      </c>
    </row>
    <row r="13" spans="1:18" ht="12.75">
      <c r="A13" s="3" t="s">
        <v>22</v>
      </c>
      <c r="B13" s="2">
        <v>23.873</v>
      </c>
      <c r="C13" s="2">
        <v>0.3325</v>
      </c>
      <c r="D13" s="2">
        <v>5.59239834550763</v>
      </c>
      <c r="E13" s="2">
        <v>3.3641666666666663</v>
      </c>
      <c r="F13" s="2">
        <v>5.779021935534374</v>
      </c>
      <c r="G13" s="2">
        <v>9.143188602201041</v>
      </c>
      <c r="H13" s="4">
        <v>3.0031886022010417</v>
      </c>
      <c r="I13" s="2">
        <v>6.14</v>
      </c>
      <c r="J13" s="4">
        <v>1.67</v>
      </c>
      <c r="K13" s="2">
        <v>7.81</v>
      </c>
      <c r="M13" s="14"/>
      <c r="N13" s="14" t="s">
        <v>158</v>
      </c>
      <c r="O13" s="14" t="s">
        <v>159</v>
      </c>
      <c r="P13" s="14" t="s">
        <v>160</v>
      </c>
      <c r="Q13" s="14" t="s">
        <v>161</v>
      </c>
      <c r="R13" s="14" t="s">
        <v>162</v>
      </c>
    </row>
    <row r="14" spans="1:18" ht="12.75">
      <c r="A14" s="3" t="s">
        <v>23</v>
      </c>
      <c r="B14" s="2">
        <v>24.85463888888889</v>
      </c>
      <c r="C14" s="2">
        <v>0.3325</v>
      </c>
      <c r="D14" s="2">
        <v>5.381244261934149</v>
      </c>
      <c r="E14" s="2">
        <v>3.5749999999999997</v>
      </c>
      <c r="F14" s="2">
        <v>5.573402106013734</v>
      </c>
      <c r="G14" s="2">
        <v>9.148402106013735</v>
      </c>
      <c r="H14" s="4">
        <v>3.1884021060137355</v>
      </c>
      <c r="I14" s="2">
        <v>5.96</v>
      </c>
      <c r="J14" s="4">
        <v>1.67</v>
      </c>
      <c r="K14" s="2">
        <v>7.63</v>
      </c>
      <c r="M14" s="12" t="s">
        <v>154</v>
      </c>
      <c r="N14" s="12">
        <v>1</v>
      </c>
      <c r="O14" s="12">
        <v>10.021919399104718</v>
      </c>
      <c r="P14" s="12">
        <v>10.021919399104718</v>
      </c>
      <c r="Q14" s="12">
        <v>7.794397483848762</v>
      </c>
      <c r="R14" s="12">
        <v>0.00577643129159383</v>
      </c>
    </row>
    <row r="15" spans="1:18" ht="12.75">
      <c r="A15" s="3" t="s">
        <v>24</v>
      </c>
      <c r="B15" s="2">
        <v>25.399888888888892</v>
      </c>
      <c r="C15" s="2">
        <v>0.33441666666666664</v>
      </c>
      <c r="D15" s="2">
        <v>5.296101471812839</v>
      </c>
      <c r="E15" s="2">
        <v>3.5566666666666666</v>
      </c>
      <c r="F15" s="2">
        <v>5.484005223922961</v>
      </c>
      <c r="G15" s="2">
        <v>9.040671890589628</v>
      </c>
      <c r="H15" s="4">
        <v>3.010671890589628</v>
      </c>
      <c r="I15" s="2">
        <v>6.03</v>
      </c>
      <c r="J15" s="4">
        <v>1.6099999999999994</v>
      </c>
      <c r="K15" s="2">
        <v>7.64</v>
      </c>
      <c r="M15" s="12" t="s">
        <v>155</v>
      </c>
      <c r="N15" s="12">
        <v>190</v>
      </c>
      <c r="O15" s="12">
        <v>244.299150739442</v>
      </c>
      <c r="P15" s="12">
        <v>1.2857850038918002</v>
      </c>
      <c r="Q15" s="12"/>
      <c r="R15" s="12"/>
    </row>
    <row r="16" spans="1:18" ht="13.5" thickBot="1">
      <c r="A16" s="3" t="s">
        <v>25</v>
      </c>
      <c r="B16" s="2">
        <v>24.471972222222224</v>
      </c>
      <c r="C16" s="2">
        <v>0.3360833333333333</v>
      </c>
      <c r="D16" s="2">
        <v>5.536400882465389</v>
      </c>
      <c r="E16" s="2">
        <v>3.590833333333333</v>
      </c>
      <c r="F16" s="2">
        <v>5.7348717664263935</v>
      </c>
      <c r="G16" s="2">
        <v>9.325705099759727</v>
      </c>
      <c r="H16" s="4">
        <v>2.8457050997597264</v>
      </c>
      <c r="I16" s="2">
        <v>6.48</v>
      </c>
      <c r="J16" s="4">
        <v>1.2999999999999998</v>
      </c>
      <c r="K16" s="2">
        <v>7.78</v>
      </c>
      <c r="M16" s="13" t="s">
        <v>156</v>
      </c>
      <c r="N16" s="13">
        <v>191</v>
      </c>
      <c r="O16" s="13">
        <v>254.32107013854673</v>
      </c>
      <c r="P16" s="13"/>
      <c r="Q16" s="13"/>
      <c r="R16" s="13"/>
    </row>
    <row r="17" spans="1:11" ht="13.5" thickBot="1">
      <c r="A17" s="3" t="s">
        <v>26</v>
      </c>
      <c r="B17" s="2">
        <v>24.392166666666668</v>
      </c>
      <c r="C17" s="2">
        <v>0.33674999999999994</v>
      </c>
      <c r="D17" s="2">
        <v>5.568518112927346</v>
      </c>
      <c r="E17" s="2">
        <v>3.605833333333333</v>
      </c>
      <c r="F17" s="2">
        <v>5.767867774242711</v>
      </c>
      <c r="G17" s="2">
        <v>9.373701107576045</v>
      </c>
      <c r="H17" s="4">
        <v>2.7037011075760446</v>
      </c>
      <c r="I17" s="2">
        <v>6.67</v>
      </c>
      <c r="J17" s="4">
        <v>1.4800000000000004</v>
      </c>
      <c r="K17" s="2">
        <v>8.15</v>
      </c>
    </row>
    <row r="18" spans="1:21" ht="12.75">
      <c r="A18" s="3" t="s">
        <v>27</v>
      </c>
      <c r="B18" s="2">
        <v>23.46083333333333</v>
      </c>
      <c r="C18" s="2">
        <v>0.33783333333333326</v>
      </c>
      <c r="D18" s="2">
        <v>5.805512439476982</v>
      </c>
      <c r="E18" s="2">
        <v>3.6558333333333337</v>
      </c>
      <c r="F18" s="2">
        <v>6.0163550750615675</v>
      </c>
      <c r="G18" s="2">
        <v>9.672188408394899</v>
      </c>
      <c r="H18" s="4">
        <v>2.782188408394899</v>
      </c>
      <c r="I18" s="2">
        <v>6.89</v>
      </c>
      <c r="J18" s="4">
        <v>1.4300000000000006</v>
      </c>
      <c r="K18" s="2">
        <v>8.32</v>
      </c>
      <c r="M18" s="14"/>
      <c r="N18" s="14" t="s">
        <v>163</v>
      </c>
      <c r="O18" s="14" t="s">
        <v>151</v>
      </c>
      <c r="P18" s="14" t="s">
        <v>164</v>
      </c>
      <c r="Q18" s="14" t="s">
        <v>165</v>
      </c>
      <c r="R18" s="14" t="s">
        <v>166</v>
      </c>
      <c r="S18" s="14" t="s">
        <v>167</v>
      </c>
      <c r="T18" s="14" t="s">
        <v>168</v>
      </c>
      <c r="U18" s="14" t="s">
        <v>169</v>
      </c>
    </row>
    <row r="19" spans="1:21" ht="12.75">
      <c r="A19" s="3" t="s">
        <v>28</v>
      </c>
      <c r="B19" s="2">
        <v>23.789722222222224</v>
      </c>
      <c r="C19" s="2">
        <v>0.3388333333333333</v>
      </c>
      <c r="D19" s="2">
        <v>5.746129042276379</v>
      </c>
      <c r="E19" s="2">
        <v>3.6250000000000004</v>
      </c>
      <c r="F19" s="2">
        <v>5.952977348278168</v>
      </c>
      <c r="G19" s="2">
        <v>9.577977348278168</v>
      </c>
      <c r="H19" s="4">
        <v>2.577977348278168</v>
      </c>
      <c r="I19" s="2">
        <v>7</v>
      </c>
      <c r="J19" s="4">
        <v>1.4499999999999993</v>
      </c>
      <c r="K19" s="2">
        <v>8.45</v>
      </c>
      <c r="M19" s="12" t="s">
        <v>157</v>
      </c>
      <c r="N19" s="12">
        <v>11.661617062208387</v>
      </c>
      <c r="O19" s="12">
        <v>0.4801263692323184</v>
      </c>
      <c r="P19" s="12">
        <v>24.28864109433175</v>
      </c>
      <c r="Q19" s="12">
        <v>3.6122104710238455E-60</v>
      </c>
      <c r="R19" s="12">
        <v>10.714554288963132</v>
      </c>
      <c r="S19" s="12">
        <v>12.608679835453643</v>
      </c>
      <c r="T19" s="12">
        <v>10.714554288963132</v>
      </c>
      <c r="U19" s="12">
        <v>12.608679835453643</v>
      </c>
    </row>
    <row r="20" spans="1:21" ht="13.5" thickBot="1">
      <c r="A20" s="3" t="s">
        <v>29</v>
      </c>
      <c r="B20" s="2">
        <v>25.581833333333332</v>
      </c>
      <c r="C20" s="2">
        <v>0.3388333333333333</v>
      </c>
      <c r="D20" s="2">
        <v>5.335013854127488</v>
      </c>
      <c r="E20" s="2">
        <v>3.6350000000000002</v>
      </c>
      <c r="F20" s="2">
        <v>5.527870712850198</v>
      </c>
      <c r="G20" s="2">
        <v>9.162870712850198</v>
      </c>
      <c r="H20" s="4">
        <v>2.262870712850198</v>
      </c>
      <c r="I20" s="2">
        <v>6.9</v>
      </c>
      <c r="J20" s="4">
        <v>1.6099999999999994</v>
      </c>
      <c r="K20" s="2">
        <v>8.51</v>
      </c>
      <c r="M20" s="33" t="s">
        <v>213</v>
      </c>
      <c r="N20" s="13">
        <v>-0.24833363253288307</v>
      </c>
      <c r="O20" s="13">
        <v>0.0889496547210026</v>
      </c>
      <c r="P20" s="13">
        <v>-2.7918448172935637</v>
      </c>
      <c r="Q20" s="13">
        <v>0.005776431291593372</v>
      </c>
      <c r="R20" s="13">
        <v>-0.42378932936114677</v>
      </c>
      <c r="S20" s="13">
        <v>-0.07287793570461937</v>
      </c>
      <c r="T20" s="13">
        <v>-0.42378932936114677</v>
      </c>
      <c r="U20" s="13">
        <v>-0.07287793570461937</v>
      </c>
    </row>
    <row r="21" spans="1:11" ht="12.75">
      <c r="A21" s="3" t="s">
        <v>30</v>
      </c>
      <c r="B21" s="2">
        <v>24.054972222222222</v>
      </c>
      <c r="C21" s="2">
        <v>0.33941666666666664</v>
      </c>
      <c r="D21" s="2">
        <v>5.683953831086376</v>
      </c>
      <c r="E21" s="2">
        <v>3.6533333333333338</v>
      </c>
      <c r="F21" s="2">
        <v>5.890619265728066</v>
      </c>
      <c r="G21" s="2">
        <v>9.5439525990614</v>
      </c>
      <c r="H21" s="4">
        <v>2.5639525990614</v>
      </c>
      <c r="I21" s="2">
        <v>6.98</v>
      </c>
      <c r="J21" s="4">
        <v>1.459999999999999</v>
      </c>
      <c r="K21" s="2">
        <v>8.44</v>
      </c>
    </row>
    <row r="22" spans="1:14" ht="12.75">
      <c r="A22" s="3" t="s">
        <v>31</v>
      </c>
      <c r="B22" s="2">
        <v>24.28838888888889</v>
      </c>
      <c r="C22" s="2">
        <v>0.3400833333333333</v>
      </c>
      <c r="D22" s="2">
        <v>5.655948489961777</v>
      </c>
      <c r="E22" s="2">
        <v>3.6550000000000007</v>
      </c>
      <c r="F22" s="2">
        <v>5.862023323137234</v>
      </c>
      <c r="G22" s="2">
        <v>9.517023323137236</v>
      </c>
      <c r="H22" s="4">
        <v>2.387023323137236</v>
      </c>
      <c r="I22" s="2">
        <v>7.13</v>
      </c>
      <c r="J22" s="4">
        <v>1.12</v>
      </c>
      <c r="K22" s="2">
        <v>8.25</v>
      </c>
      <c r="M22" s="34"/>
      <c r="N22" s="35"/>
    </row>
    <row r="23" spans="1:11" ht="12.75">
      <c r="A23" s="3" t="s">
        <v>32</v>
      </c>
      <c r="B23" s="2">
        <v>23.849138888888888</v>
      </c>
      <c r="C23" s="2">
        <v>0.3400833333333333</v>
      </c>
      <c r="D23" s="2">
        <v>5.743816066816397</v>
      </c>
      <c r="E23" s="2">
        <v>3.619166666666667</v>
      </c>
      <c r="F23" s="2">
        <v>5.951182898237517</v>
      </c>
      <c r="G23" s="2">
        <v>9.570349564904182</v>
      </c>
      <c r="H23" s="4">
        <v>2.6403495649041826</v>
      </c>
      <c r="I23" s="2">
        <v>6.93</v>
      </c>
      <c r="J23" s="4">
        <v>1.4800000000000004</v>
      </c>
      <c r="K23" s="2">
        <v>8.41</v>
      </c>
    </row>
    <row r="24" spans="1:13" ht="12.75">
      <c r="A24" s="3" t="s">
        <v>33</v>
      </c>
      <c r="B24" s="2">
        <v>24.13633333333333</v>
      </c>
      <c r="C24" s="2">
        <v>0.3400833333333333</v>
      </c>
      <c r="D24" s="2">
        <v>5.674078043802944</v>
      </c>
      <c r="E24" s="2">
        <v>3.648333333333334</v>
      </c>
      <c r="F24" s="2">
        <v>5.879645969450661</v>
      </c>
      <c r="G24" s="2">
        <v>9.527979302783994</v>
      </c>
      <c r="H24" s="4">
        <v>2.8679793027839935</v>
      </c>
      <c r="I24" s="2">
        <v>6.66</v>
      </c>
      <c r="J24" s="4">
        <v>1.4900000000000002</v>
      </c>
      <c r="K24" s="2">
        <v>8.15</v>
      </c>
      <c r="M24" s="29" t="s">
        <v>212</v>
      </c>
    </row>
    <row r="25" spans="1:13" ht="12.75">
      <c r="A25" s="3" t="s">
        <v>34</v>
      </c>
      <c r="B25" s="2">
        <v>24.173805555555557</v>
      </c>
      <c r="C25" s="2">
        <v>0.3400833333333333</v>
      </c>
      <c r="D25" s="2">
        <v>5.669401046311979</v>
      </c>
      <c r="E25" s="2">
        <v>3.67</v>
      </c>
      <c r="F25" s="2">
        <v>5.875977036012432</v>
      </c>
      <c r="G25" s="2">
        <v>9.545977036012431</v>
      </c>
      <c r="H25" s="4">
        <v>3.1859770360124307</v>
      </c>
      <c r="I25" s="2">
        <v>6.36</v>
      </c>
      <c r="J25" s="4">
        <v>1.5099999999999998</v>
      </c>
      <c r="K25" s="2">
        <v>7.87</v>
      </c>
      <c r="M25" t="s">
        <v>146</v>
      </c>
    </row>
    <row r="26" spans="1:11" ht="13.5" thickBot="1">
      <c r="A26" s="3" t="s">
        <v>35</v>
      </c>
      <c r="B26" s="2">
        <v>24.118166666666667</v>
      </c>
      <c r="C26" s="2">
        <v>0.3400833333333333</v>
      </c>
      <c r="D26" s="2">
        <v>5.686842692505418</v>
      </c>
      <c r="E26" s="2">
        <v>3.6474999999999995</v>
      </c>
      <c r="F26" s="2">
        <v>5.892891554838605</v>
      </c>
      <c r="G26" s="2">
        <v>9.540391554838605</v>
      </c>
      <c r="H26" s="4">
        <v>2.8903915548386045</v>
      </c>
      <c r="I26" s="2">
        <v>6.65</v>
      </c>
      <c r="J26" s="4">
        <v>1.33</v>
      </c>
      <c r="K26" s="2">
        <v>7.98</v>
      </c>
    </row>
    <row r="27" spans="1:14" ht="12.75">
      <c r="A27" s="3" t="s">
        <v>36</v>
      </c>
      <c r="B27" s="2">
        <v>24.054888888888886</v>
      </c>
      <c r="C27" s="2">
        <v>0.34274999999999994</v>
      </c>
      <c r="D27" s="2">
        <v>5.724019384152648</v>
      </c>
      <c r="E27" s="2">
        <v>3.5825</v>
      </c>
      <c r="F27" s="2">
        <v>5.927725538651635</v>
      </c>
      <c r="G27" s="2">
        <v>9.510225538651634</v>
      </c>
      <c r="H27" s="4">
        <v>2.710225538651634</v>
      </c>
      <c r="I27" s="2">
        <v>6.8</v>
      </c>
      <c r="J27" s="4">
        <v>1.38</v>
      </c>
      <c r="K27" s="2">
        <v>8.18</v>
      </c>
      <c r="M27" s="15" t="s">
        <v>147</v>
      </c>
      <c r="N27" s="15"/>
    </row>
    <row r="28" spans="1:14" ht="12.75">
      <c r="A28" s="3" t="s">
        <v>37</v>
      </c>
      <c r="B28" s="2">
        <v>24.143333333333334</v>
      </c>
      <c r="C28" s="2">
        <v>0.3435833333333333</v>
      </c>
      <c r="D28" s="2">
        <v>5.720214286893615</v>
      </c>
      <c r="E28" s="2">
        <v>3.5749999999999997</v>
      </c>
      <c r="F28" s="2">
        <v>5.923625254148871</v>
      </c>
      <c r="G28" s="2">
        <v>9.498625254148871</v>
      </c>
      <c r="H28" s="4">
        <v>2.6986252541488716</v>
      </c>
      <c r="I28" s="2">
        <v>6.8</v>
      </c>
      <c r="J28" s="4">
        <v>1.2199999999999998</v>
      </c>
      <c r="K28" s="2">
        <v>8.02</v>
      </c>
      <c r="M28" s="12" t="s">
        <v>148</v>
      </c>
      <c r="N28" s="12">
        <v>0.701616569162008</v>
      </c>
    </row>
    <row r="29" spans="1:14" ht="12.75">
      <c r="A29" s="3" t="s">
        <v>38</v>
      </c>
      <c r="B29" s="2">
        <v>23.403055555555554</v>
      </c>
      <c r="C29" s="2">
        <v>0.3443333333333333</v>
      </c>
      <c r="D29" s="2">
        <v>5.9174215975769116</v>
      </c>
      <c r="E29" s="2">
        <v>3.5966666666666662</v>
      </c>
      <c r="F29" s="2">
        <v>6.129757532734722</v>
      </c>
      <c r="G29" s="2">
        <v>9.726424199401388</v>
      </c>
      <c r="H29" s="4">
        <v>2.626424199401388</v>
      </c>
      <c r="I29" s="2">
        <v>7.1</v>
      </c>
      <c r="J29" s="4">
        <v>1.1600000000000001</v>
      </c>
      <c r="K29" s="2">
        <v>8.26</v>
      </c>
      <c r="M29" s="12" t="s">
        <v>149</v>
      </c>
      <c r="N29" s="12">
        <v>0.4922658101226667</v>
      </c>
    </row>
    <row r="30" spans="1:14" ht="12.75">
      <c r="A30" s="3" t="s">
        <v>39</v>
      </c>
      <c r="B30" s="2">
        <v>22.88463888888889</v>
      </c>
      <c r="C30" s="2">
        <v>0.3455</v>
      </c>
      <c r="D30" s="2">
        <v>6.069085749252873</v>
      </c>
      <c r="E30" s="2">
        <v>3.5900000000000003</v>
      </c>
      <c r="F30" s="2">
        <v>6.285242162603191</v>
      </c>
      <c r="G30" s="2">
        <v>9.875242162603191</v>
      </c>
      <c r="H30" s="4">
        <v>2.9252421626031913</v>
      </c>
      <c r="I30" s="2">
        <v>6.95</v>
      </c>
      <c r="J30" s="4">
        <v>1.4699999999999998</v>
      </c>
      <c r="K30" s="2">
        <v>8.42</v>
      </c>
      <c r="M30" s="12" t="s">
        <v>150</v>
      </c>
      <c r="N30" s="12">
        <v>0.4868929615525362</v>
      </c>
    </row>
    <row r="31" spans="1:14" ht="12.75">
      <c r="A31" s="3" t="s">
        <v>40</v>
      </c>
      <c r="B31" s="2">
        <v>23.484166666666667</v>
      </c>
      <c r="C31" s="2">
        <v>0.34591666666666665</v>
      </c>
      <c r="D31" s="2">
        <v>5.924439437288318</v>
      </c>
      <c r="E31" s="2">
        <v>3.5875000000000004</v>
      </c>
      <c r="F31" s="2">
        <v>6.135543428158615</v>
      </c>
      <c r="G31" s="2">
        <v>9.723043428158617</v>
      </c>
      <c r="H31" s="4">
        <v>2.8030434281586167</v>
      </c>
      <c r="I31" s="2">
        <v>6.92</v>
      </c>
      <c r="J31" s="4">
        <v>1.3599999999999994</v>
      </c>
      <c r="K31" s="2">
        <v>8.28</v>
      </c>
      <c r="M31" s="12" t="s">
        <v>151</v>
      </c>
      <c r="N31" s="12">
        <v>0.8265677824739942</v>
      </c>
    </row>
    <row r="32" spans="1:14" ht="13.5" thickBot="1">
      <c r="A32" s="3" t="s">
        <v>41</v>
      </c>
      <c r="B32" s="2">
        <v>24.15363888888889</v>
      </c>
      <c r="C32" s="2">
        <v>0.34591666666666665</v>
      </c>
      <c r="D32" s="2">
        <v>5.748869482287248</v>
      </c>
      <c r="E32" s="2">
        <v>3.6041666666666674</v>
      </c>
      <c r="F32" s="2">
        <v>5.955036781497388</v>
      </c>
      <c r="G32" s="2">
        <v>9.559203448164057</v>
      </c>
      <c r="H32" s="4">
        <v>2.7592034481640573</v>
      </c>
      <c r="I32" s="2">
        <v>6.8</v>
      </c>
      <c r="J32" s="4">
        <v>1.3199999999999994</v>
      </c>
      <c r="K32" s="2">
        <v>8.12</v>
      </c>
      <c r="M32" s="13" t="s">
        <v>152</v>
      </c>
      <c r="N32" s="13">
        <v>192</v>
      </c>
    </row>
    <row r="33" spans="1:11" ht="12.75">
      <c r="A33" s="3" t="s">
        <v>42</v>
      </c>
      <c r="B33" s="2">
        <v>24.436222222222224</v>
      </c>
      <c r="C33" s="2">
        <v>0.34650000000000003</v>
      </c>
      <c r="D33" s="2">
        <v>5.679168515707389</v>
      </c>
      <c r="E33" s="2">
        <v>3.813333333333334</v>
      </c>
      <c r="F33" s="2">
        <v>5.89340513722811</v>
      </c>
      <c r="G33" s="2">
        <v>9.706738470561442</v>
      </c>
      <c r="H33" s="4">
        <v>3.406738470561442</v>
      </c>
      <c r="I33" s="2">
        <v>6.3</v>
      </c>
      <c r="J33" s="4">
        <v>1.5700000000000003</v>
      </c>
      <c r="K33" s="2">
        <v>7.87</v>
      </c>
    </row>
    <row r="34" spans="1:13" ht="13.5" thickBot="1">
      <c r="A34" s="3" t="s">
        <v>43</v>
      </c>
      <c r="B34" s="2">
        <v>23.933222222222224</v>
      </c>
      <c r="C34" s="2">
        <v>0.34708333333333335</v>
      </c>
      <c r="D34" s="2">
        <v>5.788676961408938</v>
      </c>
      <c r="E34" s="2">
        <v>3.705</v>
      </c>
      <c r="F34" s="2">
        <v>6.001192243753306</v>
      </c>
      <c r="G34" s="2">
        <v>9.706192243753303</v>
      </c>
      <c r="H34" s="4">
        <v>3.096192243753303</v>
      </c>
      <c r="I34" s="2">
        <v>6.61</v>
      </c>
      <c r="J34" s="4">
        <v>1.3199999999999994</v>
      </c>
      <c r="K34" s="2">
        <v>7.93</v>
      </c>
      <c r="M34" t="s">
        <v>153</v>
      </c>
    </row>
    <row r="35" spans="1:18" ht="12.75">
      <c r="A35" s="3" t="s">
        <v>44</v>
      </c>
      <c r="B35" s="2">
        <v>25.184361111111116</v>
      </c>
      <c r="C35" s="2">
        <v>0.34708333333333335</v>
      </c>
      <c r="D35" s="2">
        <v>5.5082861881925425</v>
      </c>
      <c r="E35" s="2">
        <v>3.6833333333333336</v>
      </c>
      <c r="F35" s="2">
        <v>5.707911829541775</v>
      </c>
      <c r="G35" s="2">
        <v>9.39124516287511</v>
      </c>
      <c r="H35" s="4">
        <v>2.98124516287511</v>
      </c>
      <c r="I35" s="2">
        <v>6.41</v>
      </c>
      <c r="J35" s="4">
        <v>1.4299999999999997</v>
      </c>
      <c r="K35" s="2">
        <v>7.84</v>
      </c>
      <c r="M35" s="14"/>
      <c r="N35" s="14" t="s">
        <v>158</v>
      </c>
      <c r="O35" s="14" t="s">
        <v>159</v>
      </c>
      <c r="P35" s="14" t="s">
        <v>160</v>
      </c>
      <c r="Q35" s="14" t="s">
        <v>161</v>
      </c>
      <c r="R35" s="14" t="s">
        <v>162</v>
      </c>
    </row>
    <row r="36" spans="1:18" ht="12.75">
      <c r="A36" s="3" t="s">
        <v>45</v>
      </c>
      <c r="B36" s="2">
        <v>25.109194444444444</v>
      </c>
      <c r="C36" s="2">
        <v>0.34708333333333335</v>
      </c>
      <c r="D36" s="2">
        <v>5.523658843594485</v>
      </c>
      <c r="E36" s="2">
        <v>3.640833333333333</v>
      </c>
      <c r="F36" s="2">
        <v>5.721059354358328</v>
      </c>
      <c r="G36" s="2">
        <v>9.36189268769166</v>
      </c>
      <c r="H36" s="4">
        <v>3.211892687691659</v>
      </c>
      <c r="I36" s="2">
        <v>6.15</v>
      </c>
      <c r="J36" s="4">
        <v>1.5199999999999996</v>
      </c>
      <c r="K36" s="2">
        <v>7.67</v>
      </c>
      <c r="M36" s="12" t="s">
        <v>154</v>
      </c>
      <c r="N36" s="12">
        <v>2</v>
      </c>
      <c r="O36" s="12">
        <v>125.19356762301524</v>
      </c>
      <c r="P36" s="12">
        <v>62.59678381150762</v>
      </c>
      <c r="Q36" s="12">
        <v>91.6210095440507</v>
      </c>
      <c r="R36" s="12">
        <v>1.5227922152772231E-28</v>
      </c>
    </row>
    <row r="37" spans="1:18" ht="12.75">
      <c r="A37" s="3" t="s">
        <v>46</v>
      </c>
      <c r="B37" s="2">
        <v>26.582694444444446</v>
      </c>
      <c r="C37" s="2">
        <v>0.34708333333333335</v>
      </c>
      <c r="D37" s="2">
        <v>5.22011261210002</v>
      </c>
      <c r="E37" s="2">
        <v>3.6700000000000004</v>
      </c>
      <c r="F37" s="2">
        <v>5.40787826232015</v>
      </c>
      <c r="G37" s="2">
        <v>9.07787826232015</v>
      </c>
      <c r="H37" s="4">
        <v>3.0378782623201497</v>
      </c>
      <c r="I37" s="2">
        <v>6.04</v>
      </c>
      <c r="J37" s="4">
        <v>1.4500000000000002</v>
      </c>
      <c r="K37" s="2">
        <v>7.49</v>
      </c>
      <c r="M37" s="12" t="s">
        <v>155</v>
      </c>
      <c r="N37" s="12">
        <v>189</v>
      </c>
      <c r="O37" s="12">
        <v>129.1275025155315</v>
      </c>
      <c r="P37" s="12">
        <v>0.6832142990239761</v>
      </c>
      <c r="Q37" s="12"/>
      <c r="R37" s="12"/>
    </row>
    <row r="38" spans="1:18" ht="13.5" thickBot="1">
      <c r="A38" s="3" t="s">
        <v>47</v>
      </c>
      <c r="B38" s="2">
        <v>29.099166666666665</v>
      </c>
      <c r="C38" s="2">
        <v>0.34708333333333335</v>
      </c>
      <c r="D38" s="2">
        <v>4.772725554958671</v>
      </c>
      <c r="E38" s="2">
        <v>3.5675000000000003</v>
      </c>
      <c r="F38" s="2">
        <v>4.939061409292979</v>
      </c>
      <c r="G38" s="2">
        <v>8.50656140929298</v>
      </c>
      <c r="H38" s="4">
        <v>2.57656140929298</v>
      </c>
      <c r="I38" s="2">
        <v>5.93</v>
      </c>
      <c r="J38" s="4">
        <v>1.4800000000000004</v>
      </c>
      <c r="K38" s="2">
        <v>7.41</v>
      </c>
      <c r="M38" s="13" t="s">
        <v>156</v>
      </c>
      <c r="N38" s="13">
        <v>191</v>
      </c>
      <c r="O38" s="13">
        <v>254.32107013854673</v>
      </c>
      <c r="P38" s="13"/>
      <c r="Q38" s="13"/>
      <c r="R38" s="13"/>
    </row>
    <row r="39" spans="1:11" ht="13.5" thickBot="1">
      <c r="A39" s="3" t="s">
        <v>48</v>
      </c>
      <c r="B39" s="2">
        <v>27.373250000000002</v>
      </c>
      <c r="C39" s="2">
        <v>0.3491666666666667</v>
      </c>
      <c r="D39" s="2">
        <v>5.1086583701498425</v>
      </c>
      <c r="E39" s="2">
        <v>3.609166666666667</v>
      </c>
      <c r="F39" s="2">
        <v>5.289318491288989</v>
      </c>
      <c r="G39" s="2">
        <v>8.898485157955657</v>
      </c>
      <c r="H39" s="4">
        <v>3.0784851579556562</v>
      </c>
      <c r="I39" s="2">
        <v>5.82</v>
      </c>
      <c r="J39" s="4">
        <v>1.46</v>
      </c>
      <c r="K39" s="2">
        <v>7.28</v>
      </c>
    </row>
    <row r="40" spans="1:21" ht="12.75">
      <c r="A40" s="3" t="s">
        <v>49</v>
      </c>
      <c r="B40" s="2">
        <v>27.704805555555556</v>
      </c>
      <c r="C40" s="2">
        <v>0.35000000000000003</v>
      </c>
      <c r="D40" s="2">
        <v>5.06511940227482</v>
      </c>
      <c r="E40" s="2">
        <v>3.658333333333333</v>
      </c>
      <c r="F40" s="2">
        <v>5.246291073716238</v>
      </c>
      <c r="G40" s="2">
        <v>8.904624407049573</v>
      </c>
      <c r="H40" s="4">
        <v>2.984624407049573</v>
      </c>
      <c r="I40" s="2">
        <v>5.92</v>
      </c>
      <c r="J40" s="4">
        <v>1.4400000000000004</v>
      </c>
      <c r="K40" s="2">
        <v>7.36</v>
      </c>
      <c r="M40" s="14"/>
      <c r="N40" s="14" t="s">
        <v>163</v>
      </c>
      <c r="O40" s="14" t="s">
        <v>151</v>
      </c>
      <c r="P40" s="14" t="s">
        <v>164</v>
      </c>
      <c r="Q40" s="14" t="s">
        <v>165</v>
      </c>
      <c r="R40" s="14" t="s">
        <v>166</v>
      </c>
      <c r="S40" s="14" t="s">
        <v>167</v>
      </c>
      <c r="T40" s="14" t="s">
        <v>168</v>
      </c>
      <c r="U40" s="14" t="s">
        <v>169</v>
      </c>
    </row>
    <row r="41" spans="1:21" ht="12.75">
      <c r="A41" s="3" t="s">
        <v>50</v>
      </c>
      <c r="B41" s="2">
        <v>29.973583333333334</v>
      </c>
      <c r="C41" s="2">
        <v>0.3506666666666667</v>
      </c>
      <c r="D41" s="2">
        <v>4.703649779478707</v>
      </c>
      <c r="E41" s="2">
        <v>3.7041666666666675</v>
      </c>
      <c r="F41" s="2">
        <v>4.874295718972131</v>
      </c>
      <c r="G41" s="2">
        <v>8.578462385638797</v>
      </c>
      <c r="H41" s="4">
        <v>2.638462385638797</v>
      </c>
      <c r="I41" s="2">
        <v>5.94</v>
      </c>
      <c r="J41" s="4">
        <v>1.4299999999999997</v>
      </c>
      <c r="K41" s="2">
        <v>7.37</v>
      </c>
      <c r="M41" s="12" t="s">
        <v>157</v>
      </c>
      <c r="N41" s="12">
        <v>7.648914354947207</v>
      </c>
      <c r="O41" s="12">
        <v>0.46691301536729307</v>
      </c>
      <c r="P41" s="12">
        <v>16.381882927230578</v>
      </c>
      <c r="Q41" s="12">
        <v>4.055198145214893E-38</v>
      </c>
      <c r="R41" s="12">
        <v>6.7278840587645705</v>
      </c>
      <c r="S41" s="12">
        <v>8.569944651129845</v>
      </c>
      <c r="T41" s="12">
        <v>6.7278840587645705</v>
      </c>
      <c r="U41" s="12">
        <v>8.569944651129845</v>
      </c>
    </row>
    <row r="42" spans="1:21" ht="12.75">
      <c r="A42" s="3" t="s">
        <v>51</v>
      </c>
      <c r="B42" s="2">
        <v>28.83491666666667</v>
      </c>
      <c r="C42" s="2">
        <v>0.35175</v>
      </c>
      <c r="D42" s="2">
        <v>4.909106483677037</v>
      </c>
      <c r="E42" s="2">
        <v>3.7691666666666666</v>
      </c>
      <c r="F42" s="2">
        <v>5.0895618504099795</v>
      </c>
      <c r="G42" s="2">
        <v>8.858728517076647</v>
      </c>
      <c r="H42" s="4">
        <v>2.9087285170766473</v>
      </c>
      <c r="I42" s="2">
        <v>5.95</v>
      </c>
      <c r="J42" s="4">
        <v>1.42</v>
      </c>
      <c r="K42" s="2">
        <v>7.37</v>
      </c>
      <c r="M42" s="36" t="s">
        <v>213</v>
      </c>
      <c r="N42" s="12">
        <v>0.0872308305294684</v>
      </c>
      <c r="O42" s="12">
        <v>0.0698005680131997</v>
      </c>
      <c r="P42" s="12">
        <v>1.2497151959131985</v>
      </c>
      <c r="Q42" s="12">
        <v>0.2129489254120409</v>
      </c>
      <c r="R42" s="12">
        <v>-0.05045742341723658</v>
      </c>
      <c r="S42" s="12">
        <v>0.22491908447617337</v>
      </c>
      <c r="T42" s="12">
        <v>-0.05045742341723658</v>
      </c>
      <c r="U42" s="12">
        <v>0.22491908447617337</v>
      </c>
    </row>
    <row r="43" spans="1:21" ht="13.5" thickBot="1">
      <c r="A43" s="3" t="s">
        <v>52</v>
      </c>
      <c r="B43" s="2">
        <v>28.109472222222223</v>
      </c>
      <c r="C43" s="2">
        <v>0.3521666666666667</v>
      </c>
      <c r="D43" s="2">
        <v>5.0327985298711075</v>
      </c>
      <c r="E43" s="2">
        <v>3.8649999999999998</v>
      </c>
      <c r="F43" s="2">
        <v>5.222464216493265</v>
      </c>
      <c r="G43" s="2">
        <v>9.087464216493263</v>
      </c>
      <c r="H43" s="4">
        <v>3.2774642164932635</v>
      </c>
      <c r="I43" s="2">
        <v>5.81</v>
      </c>
      <c r="J43" s="4">
        <v>1.5300000000000002</v>
      </c>
      <c r="K43" s="2">
        <v>7.34</v>
      </c>
      <c r="M43" s="33" t="s">
        <v>214</v>
      </c>
      <c r="N43" s="13">
        <v>1.1622663016247332</v>
      </c>
      <c r="O43" s="13">
        <v>0.08951819747607545</v>
      </c>
      <c r="P43" s="13">
        <v>12.983575791227917</v>
      </c>
      <c r="Q43" s="13">
        <v>5.708954076638947E-28</v>
      </c>
      <c r="R43" s="13">
        <v>0.9856831496852487</v>
      </c>
      <c r="S43" s="13">
        <v>1.3388494535642177</v>
      </c>
      <c r="T43" s="13">
        <v>0.9856831496852487</v>
      </c>
      <c r="U43" s="13">
        <v>1.3388494535642177</v>
      </c>
    </row>
    <row r="44" spans="1:11" ht="12.75">
      <c r="A44" s="3" t="s">
        <v>53</v>
      </c>
      <c r="B44" s="2">
        <v>29.08083333333333</v>
      </c>
      <c r="C44" s="2">
        <v>0.3521666666666667</v>
      </c>
      <c r="D44" s="2">
        <v>4.871427925347612</v>
      </c>
      <c r="E44" s="2">
        <v>4.275</v>
      </c>
      <c r="F44" s="2">
        <v>5.072894281274892</v>
      </c>
      <c r="G44" s="2">
        <v>9.347894281274892</v>
      </c>
      <c r="H44" s="4">
        <v>3.7278942812748914</v>
      </c>
      <c r="I44" s="2">
        <v>5.62</v>
      </c>
      <c r="J44" s="4">
        <v>1.5899999999999999</v>
      </c>
      <c r="K44" s="2">
        <v>7.21</v>
      </c>
    </row>
    <row r="45" spans="1:13" ht="12.75">
      <c r="A45" s="3" t="s">
        <v>54</v>
      </c>
      <c r="B45" s="2">
        <v>27.140805555555556</v>
      </c>
      <c r="C45" s="2">
        <v>0.3525833333333333</v>
      </c>
      <c r="D45" s="2">
        <v>5.210617692261826</v>
      </c>
      <c r="E45" s="2">
        <v>3.9891666666666663</v>
      </c>
      <c r="F45" s="2">
        <v>5.414151502038927</v>
      </c>
      <c r="G45" s="2">
        <v>9.403318168705594</v>
      </c>
      <c r="H45" s="4">
        <v>3.6833181687055943</v>
      </c>
      <c r="I45" s="2">
        <v>5.72</v>
      </c>
      <c r="J45" s="4">
        <v>1.5200000000000005</v>
      </c>
      <c r="K45" s="2">
        <v>7.24</v>
      </c>
      <c r="M45" s="2"/>
    </row>
    <row r="46" spans="1:13" ht="12.75">
      <c r="A46" s="3" t="s">
        <v>55</v>
      </c>
      <c r="B46" s="2">
        <v>28.35836111111111</v>
      </c>
      <c r="C46" s="2">
        <v>0.3535</v>
      </c>
      <c r="D46" s="2">
        <v>5.023350172748567</v>
      </c>
      <c r="E46" s="2">
        <v>4.0041666666666655</v>
      </c>
      <c r="F46" s="2">
        <v>5.218162752396309</v>
      </c>
      <c r="G46" s="2">
        <v>9.222329419062975</v>
      </c>
      <c r="H46" s="4">
        <v>3.922329419062975</v>
      </c>
      <c r="I46" s="2">
        <v>5.3</v>
      </c>
      <c r="J46" s="4">
        <v>1.9000000000000004</v>
      </c>
      <c r="K46" s="2">
        <v>7.2</v>
      </c>
      <c r="M46" s="2"/>
    </row>
    <row r="47" spans="1:13" ht="12.75">
      <c r="A47" s="3" t="s">
        <v>56</v>
      </c>
      <c r="B47" s="2">
        <v>30.28944444444444</v>
      </c>
      <c r="C47" s="2">
        <v>0.3638333333333334</v>
      </c>
      <c r="D47" s="2">
        <v>4.859292864257394</v>
      </c>
      <c r="E47" s="2">
        <v>3.9741666666666657</v>
      </c>
      <c r="F47" s="2">
        <v>5.047849195656185</v>
      </c>
      <c r="G47" s="2">
        <v>9.022015862322851</v>
      </c>
      <c r="H47" s="4">
        <v>4.042015862322851</v>
      </c>
      <c r="I47" s="2">
        <v>4.98</v>
      </c>
      <c r="J47" s="4">
        <v>2.1499999999999995</v>
      </c>
      <c r="K47" s="2">
        <v>7.13</v>
      </c>
      <c r="M47" s="29" t="s">
        <v>219</v>
      </c>
    </row>
    <row r="48" spans="1:13" ht="12.75">
      <c r="A48" s="3" t="s">
        <v>57</v>
      </c>
      <c r="B48" s="2">
        <v>29.281388888888888</v>
      </c>
      <c r="C48" s="2">
        <v>0.3638333333333334</v>
      </c>
      <c r="D48" s="2">
        <v>5.010822242203233</v>
      </c>
      <c r="E48" s="2">
        <v>3.999166666666667</v>
      </c>
      <c r="F48" s="2">
        <v>5.206746970774224</v>
      </c>
      <c r="G48" s="2">
        <v>9.205913637440892</v>
      </c>
      <c r="H48" s="4">
        <v>4.0559136374408915</v>
      </c>
      <c r="I48" s="2">
        <v>5.15</v>
      </c>
      <c r="J48" s="4">
        <v>1.9799999999999995</v>
      </c>
      <c r="K48" s="2">
        <v>7.13</v>
      </c>
      <c r="M48" t="s">
        <v>146</v>
      </c>
    </row>
    <row r="49" spans="1:11" ht="13.5" thickBot="1">
      <c r="A49" s="3" t="s">
        <v>58</v>
      </c>
      <c r="B49" s="2">
        <v>29.50011111111111</v>
      </c>
      <c r="C49" s="2">
        <v>0.36391666666666667</v>
      </c>
      <c r="D49" s="2">
        <v>4.980869472454499</v>
      </c>
      <c r="E49" s="2">
        <v>4.015833333333333</v>
      </c>
      <c r="F49" s="2">
        <v>5.176184086667999</v>
      </c>
      <c r="G49" s="2">
        <v>9.192017420001335</v>
      </c>
      <c r="H49" s="4">
        <v>4.112017420001335</v>
      </c>
      <c r="I49" s="2">
        <v>5.08</v>
      </c>
      <c r="J49" s="4">
        <v>2.2299999999999995</v>
      </c>
      <c r="K49" s="2">
        <v>7.31</v>
      </c>
    </row>
    <row r="50" spans="1:14" ht="12.75">
      <c r="A50" s="3" t="s">
        <v>59</v>
      </c>
      <c r="B50" s="2">
        <v>30.1825</v>
      </c>
      <c r="C50" s="2">
        <v>0.36391666666666667</v>
      </c>
      <c r="D50" s="2">
        <v>4.856827755349812</v>
      </c>
      <c r="E50" s="2">
        <v>4.145</v>
      </c>
      <c r="F50" s="2">
        <v>5.0539012817791855</v>
      </c>
      <c r="G50" s="2">
        <v>9.198901281779186</v>
      </c>
      <c r="H50" s="4">
        <v>4.108901281779186</v>
      </c>
      <c r="I50" s="2">
        <v>5.09</v>
      </c>
      <c r="J50" s="4">
        <v>2.1500000000000004</v>
      </c>
      <c r="K50" s="2">
        <v>7.24</v>
      </c>
      <c r="M50" s="15" t="s">
        <v>147</v>
      </c>
      <c r="N50" s="15"/>
    </row>
    <row r="51" spans="1:14" ht="12.75">
      <c r="A51" s="3" t="s">
        <v>60</v>
      </c>
      <c r="B51" s="2">
        <v>27.195555555555554</v>
      </c>
      <c r="C51" s="2">
        <v>0.36516666666666664</v>
      </c>
      <c r="D51" s="2">
        <v>5.384728735402025</v>
      </c>
      <c r="E51" s="2">
        <v>4.203333333333333</v>
      </c>
      <c r="F51" s="2">
        <v>5.604740484320305</v>
      </c>
      <c r="G51" s="2">
        <v>9.808073817653638</v>
      </c>
      <c r="H51" s="4">
        <v>4.718073817653638</v>
      </c>
      <c r="I51" s="2">
        <v>5.09</v>
      </c>
      <c r="J51" s="4">
        <v>2.21</v>
      </c>
      <c r="K51" s="2">
        <v>7.3</v>
      </c>
      <c r="M51" s="12" t="s">
        <v>148</v>
      </c>
      <c r="N51" s="12">
        <v>0.34105687117522543</v>
      </c>
    </row>
    <row r="52" spans="1:14" ht="12.75">
      <c r="A52" s="3" t="s">
        <v>61</v>
      </c>
      <c r="B52" s="2">
        <v>25.377888888888886</v>
      </c>
      <c r="C52" s="2">
        <v>0.3670277777777778</v>
      </c>
      <c r="D52" s="2">
        <v>5.82710979906496</v>
      </c>
      <c r="E52" s="2">
        <v>4.2175</v>
      </c>
      <c r="F52" s="2">
        <v>6.065697208373433</v>
      </c>
      <c r="G52" s="2">
        <v>10.283197208373434</v>
      </c>
      <c r="H52" s="4">
        <v>4.713197208373433</v>
      </c>
      <c r="I52" s="2">
        <v>5.57</v>
      </c>
      <c r="J52" s="4">
        <v>1.8399999999999999</v>
      </c>
      <c r="K52" s="2">
        <v>7.41</v>
      </c>
      <c r="M52" s="12" t="s">
        <v>149</v>
      </c>
      <c r="N52" s="12">
        <v>0.1163197893758343</v>
      </c>
    </row>
    <row r="53" spans="1:14" ht="12.75">
      <c r="A53" s="3" t="s">
        <v>62</v>
      </c>
      <c r="B53" s="2">
        <v>24.258166666666664</v>
      </c>
      <c r="C53" s="2">
        <v>0.3670277777777778</v>
      </c>
      <c r="D53" s="2">
        <v>6.121450793607532</v>
      </c>
      <c r="E53" s="2">
        <v>4.2558333333333325</v>
      </c>
      <c r="F53" s="2">
        <v>6.374572695648941</v>
      </c>
      <c r="G53" s="2">
        <v>10.630406028982275</v>
      </c>
      <c r="H53" s="4">
        <v>5.000406028982275</v>
      </c>
      <c r="I53" s="2">
        <v>5.63</v>
      </c>
      <c r="J53" s="4">
        <v>1.92</v>
      </c>
      <c r="K53" s="2">
        <v>7.55</v>
      </c>
      <c r="M53" s="12" t="s">
        <v>150</v>
      </c>
      <c r="N53" s="12">
        <v>0.11166884089886502</v>
      </c>
    </row>
    <row r="54" spans="1:14" ht="12.75">
      <c r="A54" s="3" t="s">
        <v>63</v>
      </c>
      <c r="B54" s="2">
        <v>26.192888888888888</v>
      </c>
      <c r="C54" s="2">
        <v>0.3670277777777778</v>
      </c>
      <c r="D54" s="2">
        <v>5.6588736287451225</v>
      </c>
      <c r="E54" s="2">
        <v>4.2316666666666665</v>
      </c>
      <c r="F54" s="2">
        <v>5.891288509062407</v>
      </c>
      <c r="G54" s="2">
        <v>10.122955175729073</v>
      </c>
      <c r="H54" s="4">
        <v>4.4429551757290735</v>
      </c>
      <c r="I54" s="2">
        <v>5.68</v>
      </c>
      <c r="J54" s="4">
        <v>1.83</v>
      </c>
      <c r="K54" s="2">
        <v>7.51</v>
      </c>
      <c r="M54" s="12" t="s">
        <v>151</v>
      </c>
      <c r="N54" s="12">
        <v>1.087581810174331</v>
      </c>
    </row>
    <row r="55" spans="1:14" ht="13.5" thickBot="1">
      <c r="A55" s="3" t="s">
        <v>64</v>
      </c>
      <c r="B55" s="2">
        <v>27.65641666666666</v>
      </c>
      <c r="C55" s="2">
        <v>0.3670277777777778</v>
      </c>
      <c r="D55" s="2">
        <v>5.363766099442757</v>
      </c>
      <c r="E55" s="2">
        <v>4.359999999999999</v>
      </c>
      <c r="F55" s="2">
        <v>5.589952019686323</v>
      </c>
      <c r="G55" s="2">
        <v>9.949952019686323</v>
      </c>
      <c r="H55" s="4">
        <v>4.1099520196863235</v>
      </c>
      <c r="I55" s="2">
        <v>5.84</v>
      </c>
      <c r="J55" s="4">
        <v>1.9000000000000004</v>
      </c>
      <c r="K55" s="2">
        <v>7.74</v>
      </c>
      <c r="M55" s="13" t="s">
        <v>152</v>
      </c>
      <c r="N55" s="13">
        <v>192</v>
      </c>
    </row>
    <row r="56" spans="1:11" ht="12.75">
      <c r="A56" s="3" t="s">
        <v>65</v>
      </c>
      <c r="B56" s="2">
        <v>26.216333333333328</v>
      </c>
      <c r="C56" s="2">
        <v>0.3670277777777778</v>
      </c>
      <c r="D56" s="2">
        <v>5.650091595729084</v>
      </c>
      <c r="E56" s="2">
        <v>4.3775</v>
      </c>
      <c r="F56" s="2">
        <v>5.8894014231455865</v>
      </c>
      <c r="G56" s="2">
        <v>10.266901423145585</v>
      </c>
      <c r="H56" s="4">
        <v>4.286901423145585</v>
      </c>
      <c r="I56" s="2">
        <v>5.98</v>
      </c>
      <c r="J56" s="4">
        <v>2.049999999999999</v>
      </c>
      <c r="K56" s="2">
        <v>8.03</v>
      </c>
    </row>
    <row r="57" spans="1:13" ht="13.5" thickBot="1">
      <c r="A57" s="3" t="s">
        <v>66</v>
      </c>
      <c r="B57" s="2">
        <v>25.922055555555556</v>
      </c>
      <c r="C57" s="2">
        <v>0.36752777777777784</v>
      </c>
      <c r="D57" s="2">
        <v>5.71236662086993</v>
      </c>
      <c r="E57" s="2">
        <v>4.461666666666666</v>
      </c>
      <c r="F57" s="2">
        <v>5.960827516691893</v>
      </c>
      <c r="G57" s="2">
        <v>10.422494183358559</v>
      </c>
      <c r="H57" s="4">
        <v>4.312494183358559</v>
      </c>
      <c r="I57" s="2">
        <v>6.11</v>
      </c>
      <c r="J57" s="4">
        <v>1.8599999999999994</v>
      </c>
      <c r="K57" s="2">
        <v>7.97</v>
      </c>
      <c r="M57" t="s">
        <v>153</v>
      </c>
    </row>
    <row r="58" spans="1:18" ht="12.75">
      <c r="A58" s="3" t="s">
        <v>67</v>
      </c>
      <c r="B58" s="2">
        <v>25.677388888888885</v>
      </c>
      <c r="C58" s="2">
        <v>0.36836111111111114</v>
      </c>
      <c r="D58" s="2">
        <v>5.750874265697615</v>
      </c>
      <c r="E58" s="2">
        <v>4.548333333333334</v>
      </c>
      <c r="F58" s="2">
        <v>6.006229280752546</v>
      </c>
      <c r="G58" s="2">
        <v>10.55456261408588</v>
      </c>
      <c r="H58" s="4">
        <v>4.484562614085879</v>
      </c>
      <c r="I58" s="2">
        <v>6.07</v>
      </c>
      <c r="J58" s="4">
        <v>2.09</v>
      </c>
      <c r="K58" s="2">
        <v>8.16</v>
      </c>
      <c r="M58" s="14"/>
      <c r="N58" s="14" t="s">
        <v>158</v>
      </c>
      <c r="O58" s="14" t="s">
        <v>159</v>
      </c>
      <c r="P58" s="14" t="s">
        <v>160</v>
      </c>
      <c r="Q58" s="14" t="s">
        <v>161</v>
      </c>
      <c r="R58" s="14" t="s">
        <v>162</v>
      </c>
    </row>
    <row r="59" spans="1:18" ht="12.75">
      <c r="A59" s="3" t="s">
        <v>68</v>
      </c>
      <c r="B59" s="2">
        <v>24.526388888888885</v>
      </c>
      <c r="C59" s="2">
        <v>0.35919444444444454</v>
      </c>
      <c r="D59" s="2">
        <v>5.871556371712419</v>
      </c>
      <c r="E59" s="2">
        <v>4.55</v>
      </c>
      <c r="F59" s="2">
        <v>6.133005675853837</v>
      </c>
      <c r="G59" s="2">
        <v>10.683005675853837</v>
      </c>
      <c r="H59" s="4">
        <v>4.623005675853837</v>
      </c>
      <c r="I59" s="2">
        <v>6.06</v>
      </c>
      <c r="J59" s="4">
        <v>2.13</v>
      </c>
      <c r="K59" s="2">
        <v>8.19</v>
      </c>
      <c r="M59" s="12" t="s">
        <v>154</v>
      </c>
      <c r="N59" s="12">
        <v>1</v>
      </c>
      <c r="O59" s="12">
        <v>29.582573312352537</v>
      </c>
      <c r="P59" s="12">
        <v>29.582573312352537</v>
      </c>
      <c r="Q59" s="12">
        <v>25.009907108588738</v>
      </c>
      <c r="R59" s="12">
        <v>1.292535928744783E-06</v>
      </c>
    </row>
    <row r="60" spans="1:18" ht="12.75">
      <c r="A60" s="3" t="s">
        <v>69</v>
      </c>
      <c r="B60" s="2">
        <v>24.62783333333333</v>
      </c>
      <c r="C60" s="2">
        <v>0.35919444444444454</v>
      </c>
      <c r="D60" s="2">
        <v>5.851794545442495</v>
      </c>
      <c r="E60" s="2">
        <v>4.63</v>
      </c>
      <c r="F60" s="2">
        <v>6.116884904868951</v>
      </c>
      <c r="G60" s="2">
        <v>10.746884904868951</v>
      </c>
      <c r="H60" s="4">
        <v>4.586884904868951</v>
      </c>
      <c r="I60" s="2">
        <v>6.16</v>
      </c>
      <c r="J60" s="4">
        <v>2.16</v>
      </c>
      <c r="K60" s="2">
        <v>8.32</v>
      </c>
      <c r="M60" s="12" t="s">
        <v>155</v>
      </c>
      <c r="N60" s="12">
        <v>190</v>
      </c>
      <c r="O60" s="12">
        <v>224.7384968261942</v>
      </c>
      <c r="P60" s="12">
        <v>1.1828341938220748</v>
      </c>
      <c r="Q60" s="12"/>
      <c r="R60" s="12"/>
    </row>
    <row r="61" spans="1:18" ht="13.5" thickBot="1">
      <c r="A61" s="3" t="s">
        <v>70</v>
      </c>
      <c r="B61" s="2">
        <v>23.00016666666667</v>
      </c>
      <c r="C61" s="2">
        <v>0.35919444444444454</v>
      </c>
      <c r="D61" s="2">
        <v>6.2857432264263196</v>
      </c>
      <c r="E61" s="2">
        <v>4.666666666666667</v>
      </c>
      <c r="F61" s="2">
        <v>6.574475247458099</v>
      </c>
      <c r="G61" s="2">
        <v>11.241141914124762</v>
      </c>
      <c r="H61" s="4">
        <v>4.951141914124762</v>
      </c>
      <c r="I61" s="2">
        <v>6.29</v>
      </c>
      <c r="J61" s="4">
        <v>1.8299999999999992</v>
      </c>
      <c r="K61" s="2">
        <v>8.12</v>
      </c>
      <c r="M61" s="13" t="s">
        <v>156</v>
      </c>
      <c r="N61" s="13">
        <v>191</v>
      </c>
      <c r="O61" s="13">
        <v>254.32107013854673</v>
      </c>
      <c r="P61" s="13"/>
      <c r="Q61" s="13"/>
      <c r="R61" s="13"/>
    </row>
    <row r="62" spans="1:11" ht="13.5" thickBot="1">
      <c r="A62" s="3" t="s">
        <v>71</v>
      </c>
      <c r="B62" s="2">
        <v>22.247472222222218</v>
      </c>
      <c r="C62" s="2">
        <v>0.35919444444444454</v>
      </c>
      <c r="D62" s="2">
        <v>6.52624354224598</v>
      </c>
      <c r="E62" s="2">
        <v>4.710833333333333</v>
      </c>
      <c r="F62" s="2">
        <v>6.829998594252129</v>
      </c>
      <c r="G62" s="2">
        <v>11.540831927585463</v>
      </c>
      <c r="H62" s="4">
        <v>5.060831927585463</v>
      </c>
      <c r="I62" s="2">
        <v>6.48</v>
      </c>
      <c r="J62" s="4">
        <v>1.799999999999999</v>
      </c>
      <c r="K62" s="2">
        <v>8.28</v>
      </c>
    </row>
    <row r="63" spans="1:21" ht="12.75">
      <c r="A63" s="3" t="s">
        <v>72</v>
      </c>
      <c r="B63" s="2">
        <v>23.372638888888886</v>
      </c>
      <c r="C63" s="2">
        <v>0.3604444444444444</v>
      </c>
      <c r="D63" s="2">
        <v>6.285591985508977</v>
      </c>
      <c r="E63" s="2">
        <v>4.720000000000001</v>
      </c>
      <c r="F63" s="2">
        <v>6.581324883697197</v>
      </c>
      <c r="G63" s="2">
        <v>11.301324883697196</v>
      </c>
      <c r="H63" s="4">
        <v>4.811324883697196</v>
      </c>
      <c r="I63" s="2">
        <v>6.49</v>
      </c>
      <c r="J63" s="4">
        <v>1.9100000000000001</v>
      </c>
      <c r="K63" s="2">
        <v>8.4</v>
      </c>
      <c r="M63" s="14"/>
      <c r="N63" s="14" t="s">
        <v>163</v>
      </c>
      <c r="O63" s="14" t="s">
        <v>151</v>
      </c>
      <c r="P63" s="14" t="s">
        <v>164</v>
      </c>
      <c r="Q63" s="14" t="s">
        <v>165</v>
      </c>
      <c r="R63" s="14" t="s">
        <v>166</v>
      </c>
      <c r="S63" s="14" t="s">
        <v>167</v>
      </c>
      <c r="T63" s="14" t="s">
        <v>168</v>
      </c>
      <c r="U63" s="14" t="s">
        <v>169</v>
      </c>
    </row>
    <row r="64" spans="1:21" ht="12.75">
      <c r="A64" s="3" t="s">
        <v>73</v>
      </c>
      <c r="B64" s="2">
        <v>21.523638888888886</v>
      </c>
      <c r="C64" s="2">
        <v>0.3612777777777778</v>
      </c>
      <c r="D64" s="2">
        <v>6.819881083777055</v>
      </c>
      <c r="E64" s="2">
        <v>4.894166666666667</v>
      </c>
      <c r="F64" s="2">
        <v>7.1545350129735255</v>
      </c>
      <c r="G64" s="2">
        <v>12.04870167964019</v>
      </c>
      <c r="H64" s="4">
        <v>5.89870167964019</v>
      </c>
      <c r="I64" s="2">
        <v>6.15</v>
      </c>
      <c r="J64" s="4">
        <v>2.1799999999999997</v>
      </c>
      <c r="K64" s="2">
        <v>8.33</v>
      </c>
      <c r="M64" s="12" t="s">
        <v>157</v>
      </c>
      <c r="N64" s="12">
        <v>7.299780845449014</v>
      </c>
      <c r="O64" s="12">
        <v>0.6131265381266421</v>
      </c>
      <c r="P64" s="12">
        <v>11.90583083836641</v>
      </c>
      <c r="Q64" s="12">
        <v>8.878862093951197E-25</v>
      </c>
      <c r="R64" s="12">
        <v>6.090371496662523</v>
      </c>
      <c r="S64" s="12">
        <v>8.509190194235504</v>
      </c>
      <c r="T64" s="12">
        <v>6.090371496662523</v>
      </c>
      <c r="U64" s="12">
        <v>8.509190194235504</v>
      </c>
    </row>
    <row r="65" spans="1:21" ht="13.5" thickBot="1">
      <c r="A65" s="3" t="s">
        <v>74</v>
      </c>
      <c r="B65" s="2">
        <v>23.23975</v>
      </c>
      <c r="C65" s="2">
        <v>0.35061111111111115</v>
      </c>
      <c r="D65" s="2">
        <v>6.084686482478662</v>
      </c>
      <c r="E65" s="2">
        <v>4.905</v>
      </c>
      <c r="F65" s="2">
        <v>6.383139484468046</v>
      </c>
      <c r="G65" s="2">
        <v>11.288139484468047</v>
      </c>
      <c r="H65" s="4">
        <v>5.448139484468047</v>
      </c>
      <c r="I65" s="2">
        <v>5.84</v>
      </c>
      <c r="J65" s="4">
        <v>2.5600000000000005</v>
      </c>
      <c r="K65" s="2">
        <v>8.4</v>
      </c>
      <c r="M65" s="13" t="s">
        <v>204</v>
      </c>
      <c r="N65" s="13">
        <v>0.4202832108974014</v>
      </c>
      <c r="O65" s="13">
        <v>0.0840399919623483</v>
      </c>
      <c r="P65" s="13">
        <v>5.000990612727535</v>
      </c>
      <c r="Q65" s="13">
        <v>1.2925359287447016E-06</v>
      </c>
      <c r="R65" s="13">
        <v>0.25451196201009263</v>
      </c>
      <c r="S65" s="13">
        <v>0.5860544597847102</v>
      </c>
      <c r="T65" s="13">
        <v>0.25451196201009263</v>
      </c>
      <c r="U65" s="13">
        <v>0.5860544597847102</v>
      </c>
    </row>
    <row r="66" spans="1:11" ht="12.75">
      <c r="A66" s="3" t="s">
        <v>75</v>
      </c>
      <c r="B66" s="2">
        <v>24.974138888888888</v>
      </c>
      <c r="C66" s="2">
        <v>0.35061111111111115</v>
      </c>
      <c r="D66" s="2">
        <v>5.635352788618015</v>
      </c>
      <c r="E66" s="2">
        <v>5.060833333333334</v>
      </c>
      <c r="F66" s="2">
        <v>5.918123817066495</v>
      </c>
      <c r="G66" s="2">
        <v>10.97895715039983</v>
      </c>
      <c r="H66" s="4">
        <v>5.008957150399831</v>
      </c>
      <c r="I66" s="2">
        <v>5.97</v>
      </c>
      <c r="J66" s="4">
        <v>2.4300000000000006</v>
      </c>
      <c r="K66" s="2">
        <v>8.4</v>
      </c>
    </row>
    <row r="67" spans="1:11" ht="12.75">
      <c r="A67" s="3" t="s">
        <v>76</v>
      </c>
      <c r="B67" s="2">
        <v>24.669472222222222</v>
      </c>
      <c r="C67" s="2">
        <v>0.35061111111111115</v>
      </c>
      <c r="D67" s="2">
        <v>5.6927379492371015</v>
      </c>
      <c r="E67" s="2">
        <v>5.380000000000002</v>
      </c>
      <c r="F67" s="2">
        <v>5.994075331845896</v>
      </c>
      <c r="G67" s="2">
        <v>11.374075331845896</v>
      </c>
      <c r="H67" s="4">
        <v>5.3540753318458965</v>
      </c>
      <c r="I67" s="2">
        <v>6.02</v>
      </c>
      <c r="J67" s="4">
        <v>2.84</v>
      </c>
      <c r="K67" s="2">
        <v>8.86</v>
      </c>
    </row>
    <row r="68" spans="1:11" ht="12.75">
      <c r="A68" s="3" t="s">
        <v>77</v>
      </c>
      <c r="B68" s="2">
        <v>22.948138888888888</v>
      </c>
      <c r="C68" s="2">
        <v>0.35061111111111115</v>
      </c>
      <c r="D68" s="2">
        <v>6.128963476190865</v>
      </c>
      <c r="E68" s="2">
        <v>5.448333333333334</v>
      </c>
      <c r="F68" s="2">
        <v>6.457304666268528</v>
      </c>
      <c r="G68" s="2">
        <v>11.905637999601863</v>
      </c>
      <c r="H68" s="4">
        <v>6.005637999601863</v>
      </c>
      <c r="I68" s="2">
        <v>5.9</v>
      </c>
      <c r="J68" s="4">
        <v>2.5700000000000003</v>
      </c>
      <c r="K68" s="2">
        <v>8.47</v>
      </c>
    </row>
    <row r="69" spans="1:11" ht="12.75">
      <c r="A69" s="3" t="s">
        <v>78</v>
      </c>
      <c r="B69" s="2">
        <v>24.497638888888886</v>
      </c>
      <c r="C69" s="2">
        <v>0.35102777777777777</v>
      </c>
      <c r="D69" s="2">
        <v>5.763917469235207</v>
      </c>
      <c r="E69" s="2">
        <v>5.655</v>
      </c>
      <c r="F69" s="2">
        <v>6.082296424510299</v>
      </c>
      <c r="G69" s="2">
        <v>11.737296424510298</v>
      </c>
      <c r="H69" s="4">
        <v>5.947296424510298</v>
      </c>
      <c r="I69" s="2">
        <v>5.79</v>
      </c>
      <c r="J69" s="4">
        <v>2.54</v>
      </c>
      <c r="K69" s="2">
        <v>8.33</v>
      </c>
    </row>
    <row r="70" spans="1:11" ht="12.75">
      <c r="A70" s="3" t="s">
        <v>79</v>
      </c>
      <c r="B70" s="2">
        <v>26.93247222222222</v>
      </c>
      <c r="C70" s="2">
        <v>0.3516111111111111</v>
      </c>
      <c r="D70" s="2">
        <v>5.257307120784158</v>
      </c>
      <c r="E70" s="2">
        <v>5.851666666666667</v>
      </c>
      <c r="F70" s="2">
        <v>5.556037964787233</v>
      </c>
      <c r="G70" s="2">
        <v>11.407704631453898</v>
      </c>
      <c r="H70" s="4">
        <v>5.737704631453898</v>
      </c>
      <c r="I70" s="2">
        <v>5.67</v>
      </c>
      <c r="J70" s="4">
        <v>2.58</v>
      </c>
      <c r="K70" s="2">
        <v>8.25</v>
      </c>
    </row>
    <row r="71" spans="1:11" ht="12.75">
      <c r="A71" s="3" t="s">
        <v>80</v>
      </c>
      <c r="B71" s="2">
        <v>29.435083333333328</v>
      </c>
      <c r="C71" s="2">
        <v>0.3516111111111111</v>
      </c>
      <c r="D71" s="2">
        <v>4.920361182068361</v>
      </c>
      <c r="E71" s="2">
        <v>5.878333333333334</v>
      </c>
      <c r="F71" s="2">
        <v>5.200470396644155</v>
      </c>
      <c r="G71" s="2">
        <v>11.078803729977487</v>
      </c>
      <c r="H71" s="4">
        <v>5.198803729977487</v>
      </c>
      <c r="I71" s="2">
        <v>5.88</v>
      </c>
      <c r="J71" s="4">
        <v>2.4400000000000004</v>
      </c>
      <c r="K71" s="2">
        <v>8.32</v>
      </c>
    </row>
    <row r="72" spans="1:11" ht="12.75">
      <c r="A72" s="3" t="s">
        <v>81</v>
      </c>
      <c r="B72" s="2">
        <v>29.028888888888886</v>
      </c>
      <c r="C72" s="2">
        <v>0.3516111111111111</v>
      </c>
      <c r="D72" s="2">
        <v>5.010602053003185</v>
      </c>
      <c r="E72" s="2">
        <v>5.945</v>
      </c>
      <c r="F72" s="2">
        <v>5.298781411743174</v>
      </c>
      <c r="G72" s="2">
        <v>11.243781411743173</v>
      </c>
      <c r="H72" s="4">
        <v>5.453781411743173</v>
      </c>
      <c r="I72" s="2">
        <v>5.79</v>
      </c>
      <c r="J72" s="4">
        <v>2.499999999999999</v>
      </c>
      <c r="K72" s="2">
        <v>8.29</v>
      </c>
    </row>
    <row r="73" spans="1:11" ht="12.75">
      <c r="A73" s="3" t="s">
        <v>82</v>
      </c>
      <c r="B73" s="2">
        <v>30.573166666666662</v>
      </c>
      <c r="C73" s="2">
        <v>0.33677777777777784</v>
      </c>
      <c r="D73" s="2">
        <v>4.424876913030265</v>
      </c>
      <c r="E73" s="2">
        <v>5.854166666666667</v>
      </c>
      <c r="F73" s="2">
        <v>4.681736306220626</v>
      </c>
      <c r="G73" s="2">
        <v>10.53590297288729</v>
      </c>
      <c r="H73" s="4">
        <v>4.935902972887291</v>
      </c>
      <c r="I73" s="2">
        <v>5.6</v>
      </c>
      <c r="J73" s="4">
        <v>2.6500000000000004</v>
      </c>
      <c r="K73" s="2">
        <v>8.25</v>
      </c>
    </row>
    <row r="74" spans="1:11" ht="12.75">
      <c r="A74" s="3" t="s">
        <v>83</v>
      </c>
      <c r="B74" s="2">
        <v>32.302305555555556</v>
      </c>
      <c r="C74" s="2">
        <v>0.33677777777777784</v>
      </c>
      <c r="D74" s="2">
        <v>4.193343599900421</v>
      </c>
      <c r="E74" s="2">
        <v>5.970833333333334</v>
      </c>
      <c r="F74" s="2">
        <v>4.440052702746488</v>
      </c>
      <c r="G74" s="2">
        <v>10.410886036079821</v>
      </c>
      <c r="H74" s="4">
        <v>4.9508860360798215</v>
      </c>
      <c r="I74" s="2">
        <v>5.46</v>
      </c>
      <c r="J74" s="4">
        <v>2.55</v>
      </c>
      <c r="K74" s="2">
        <v>8.01</v>
      </c>
    </row>
    <row r="75" spans="1:11" ht="12.75">
      <c r="A75" s="3" t="s">
        <v>84</v>
      </c>
      <c r="B75" s="2">
        <v>28.287500000000005</v>
      </c>
      <c r="C75" s="2">
        <v>0.3380277777777778</v>
      </c>
      <c r="D75" s="2">
        <v>4.7581406350003626</v>
      </c>
      <c r="E75" s="2">
        <v>5.923333333333333</v>
      </c>
      <c r="F75" s="2">
        <v>5.036676424473353</v>
      </c>
      <c r="G75" s="2">
        <v>10.960009757806686</v>
      </c>
      <c r="H75" s="4">
        <v>5.420009757806686</v>
      </c>
      <c r="I75" s="2">
        <v>5.54</v>
      </c>
      <c r="J75" s="4">
        <v>2.45</v>
      </c>
      <c r="K75" s="2">
        <v>7.99</v>
      </c>
    </row>
    <row r="76" spans="1:11" ht="12.75">
      <c r="A76" s="3" t="s">
        <v>85</v>
      </c>
      <c r="B76" s="2">
        <v>29.619583333333335</v>
      </c>
      <c r="C76" s="2">
        <v>0.3388611111111111</v>
      </c>
      <c r="D76" s="2">
        <v>4.531898924997327</v>
      </c>
      <c r="E76" s="2">
        <v>6.052499999999999</v>
      </c>
      <c r="F76" s="2">
        <v>4.802297402676845</v>
      </c>
      <c r="G76" s="2">
        <v>10.854797402676844</v>
      </c>
      <c r="H76" s="4">
        <v>5.5147974026768445</v>
      </c>
      <c r="I76" s="2">
        <v>5.34</v>
      </c>
      <c r="J76" s="4">
        <v>2.6000000000000005</v>
      </c>
      <c r="K76" s="2">
        <v>7.94</v>
      </c>
    </row>
    <row r="77" spans="1:11" ht="12.75">
      <c r="A77" s="3" t="s">
        <v>86</v>
      </c>
      <c r="B77" s="2">
        <v>30.034583333333334</v>
      </c>
      <c r="C77" s="2">
        <v>0.33994444444444444</v>
      </c>
      <c r="D77" s="2">
        <v>4.48800987568015</v>
      </c>
      <c r="E77" s="2">
        <v>6.099166666666666</v>
      </c>
      <c r="F77" s="2">
        <v>4.756620209897624</v>
      </c>
      <c r="G77" s="2">
        <v>10.85578687656429</v>
      </c>
      <c r="H77" s="4">
        <v>5.39578687656429</v>
      </c>
      <c r="I77" s="2">
        <v>5.46</v>
      </c>
      <c r="J77" s="4">
        <v>2.3899999999999997</v>
      </c>
      <c r="K77" s="2">
        <v>7.85</v>
      </c>
    </row>
    <row r="78" spans="1:11" ht="12.75">
      <c r="A78" s="3" t="s">
        <v>87</v>
      </c>
      <c r="B78" s="2">
        <v>29.788749999999997</v>
      </c>
      <c r="C78" s="2">
        <v>0.33994444444444444</v>
      </c>
      <c r="D78" s="2">
        <v>4.540912431185648</v>
      </c>
      <c r="E78" s="2">
        <v>6.548333333333333</v>
      </c>
      <c r="F78" s="2">
        <v>4.8335198716111085</v>
      </c>
      <c r="G78" s="2">
        <v>11.381853204944441</v>
      </c>
      <c r="H78" s="4">
        <v>5.601853204944441</v>
      </c>
      <c r="I78" s="2">
        <v>5.78</v>
      </c>
      <c r="J78" s="4">
        <v>2.339999999999999</v>
      </c>
      <c r="K78" s="2">
        <v>8.12</v>
      </c>
    </row>
    <row r="79" spans="1:11" ht="12.75">
      <c r="A79" s="3" t="s">
        <v>88</v>
      </c>
      <c r="B79" s="2">
        <v>29.434583333333336</v>
      </c>
      <c r="C79" s="2">
        <v>0.33994444444444444</v>
      </c>
      <c r="D79" s="2">
        <v>4.589302294195483</v>
      </c>
      <c r="E79" s="2">
        <v>6.764166666666665</v>
      </c>
      <c r="F79" s="2">
        <v>4.894240102132938</v>
      </c>
      <c r="G79" s="2">
        <v>11.658406768799606</v>
      </c>
      <c r="H79" s="4">
        <v>5.878406768799606</v>
      </c>
      <c r="I79" s="2">
        <v>5.78</v>
      </c>
      <c r="J79" s="4">
        <v>2.329999999999999</v>
      </c>
      <c r="K79" s="2">
        <v>8.11</v>
      </c>
    </row>
    <row r="80" spans="1:11" ht="12.75">
      <c r="A80" s="3" t="s">
        <v>89</v>
      </c>
      <c r="B80" s="2">
        <v>28.627499999999998</v>
      </c>
      <c r="C80" s="2">
        <v>0.33994444444444444</v>
      </c>
      <c r="D80" s="2">
        <v>4.740171496010674</v>
      </c>
      <c r="E80" s="2">
        <v>6.764166666666665</v>
      </c>
      <c r="F80" s="2">
        <v>5.055863869632847</v>
      </c>
      <c r="G80" s="2">
        <v>11.820030536299514</v>
      </c>
      <c r="H80" s="4">
        <v>6.070030536299514</v>
      </c>
      <c r="I80" s="2">
        <v>5.75</v>
      </c>
      <c r="J80" s="4">
        <v>2.369999999999999</v>
      </c>
      <c r="K80" s="16">
        <v>8.12</v>
      </c>
    </row>
    <row r="81" spans="1:11" ht="12.75">
      <c r="A81" s="3" t="s">
        <v>90</v>
      </c>
      <c r="B81" s="2">
        <v>27.872916666666665</v>
      </c>
      <c r="C81" s="2">
        <v>0.33994444444444444</v>
      </c>
      <c r="D81" s="2">
        <v>4.84993003003935</v>
      </c>
      <c r="E81" s="2">
        <v>6.7625</v>
      </c>
      <c r="F81" s="2">
        <v>5.171570540198874</v>
      </c>
      <c r="G81" s="2">
        <v>11.934070540198876</v>
      </c>
      <c r="H81" s="4">
        <v>6.424070540198876</v>
      </c>
      <c r="I81" s="2">
        <v>5.51</v>
      </c>
      <c r="J81" s="4">
        <v>2.4400000000000004</v>
      </c>
      <c r="K81" s="2">
        <v>7.95</v>
      </c>
    </row>
    <row r="82" spans="1:11" ht="12.75">
      <c r="A82" s="3" t="s">
        <v>91</v>
      </c>
      <c r="B82" s="2">
        <v>28.81833333333333</v>
      </c>
      <c r="C82" s="2">
        <v>0.33994444444444444</v>
      </c>
      <c r="D82" s="2">
        <v>4.695225637154141</v>
      </c>
      <c r="E82" s="2">
        <v>6.836666666666666</v>
      </c>
      <c r="F82" s="2">
        <v>5.00943171380937</v>
      </c>
      <c r="G82" s="2">
        <v>11.846098380476034</v>
      </c>
      <c r="H82" s="4">
        <v>6.456098380476035</v>
      </c>
      <c r="I82" s="2">
        <v>5.39</v>
      </c>
      <c r="J82" s="4">
        <v>2.4800000000000004</v>
      </c>
      <c r="K82" s="2">
        <v>7.87</v>
      </c>
    </row>
    <row r="83" spans="1:11" ht="12.75">
      <c r="A83" s="3" t="s">
        <v>92</v>
      </c>
      <c r="B83" s="2">
        <v>28.274166666666662</v>
      </c>
      <c r="C83" s="2">
        <v>0.33994444444444444</v>
      </c>
      <c r="D83" s="2">
        <v>4.751059098427381</v>
      </c>
      <c r="E83" s="2">
        <v>6.736666666666667</v>
      </c>
      <c r="F83" s="2">
        <v>5.06300777818021</v>
      </c>
      <c r="G83" s="2">
        <v>11.799674444846877</v>
      </c>
      <c r="H83" s="4">
        <v>6.379674444846877</v>
      </c>
      <c r="I83" s="2">
        <v>5.42</v>
      </c>
      <c r="J83" s="4">
        <v>2.710000000000001</v>
      </c>
      <c r="K83" s="2">
        <v>8.13</v>
      </c>
    </row>
    <row r="84" spans="1:11" ht="12.75">
      <c r="A84" s="3" t="s">
        <v>93</v>
      </c>
      <c r="B84" s="2">
        <v>27.77916666666667</v>
      </c>
      <c r="C84" s="2">
        <v>0.33994444444444444</v>
      </c>
      <c r="D84" s="2">
        <v>4.857682145819406</v>
      </c>
      <c r="E84" s="2">
        <v>6.858333333333332</v>
      </c>
      <c r="F84" s="2">
        <v>5.1818090619251205</v>
      </c>
      <c r="G84" s="2">
        <v>12.040142395258455</v>
      </c>
      <c r="H84" s="4">
        <v>7.150142395258455</v>
      </c>
      <c r="I84" s="2">
        <v>4.89</v>
      </c>
      <c r="J84" s="4">
        <v>3.13</v>
      </c>
      <c r="K84" s="2">
        <v>8.02</v>
      </c>
    </row>
    <row r="85" spans="1:11" ht="12.75">
      <c r="A85" s="3" t="s">
        <v>94</v>
      </c>
      <c r="B85" s="2">
        <v>27.562083333333334</v>
      </c>
      <c r="C85" s="2">
        <v>0.34077777777777785</v>
      </c>
      <c r="D85" s="2">
        <v>4.915743422133714</v>
      </c>
      <c r="E85" s="2">
        <v>7.180833333333333</v>
      </c>
      <c r="F85" s="2">
        <v>5.263332110977773</v>
      </c>
      <c r="G85" s="2">
        <v>12.444165444311105</v>
      </c>
      <c r="H85" s="4">
        <v>7.174165444311106</v>
      </c>
      <c r="I85" s="2">
        <v>5.27</v>
      </c>
      <c r="J85" s="4">
        <v>2.54</v>
      </c>
      <c r="K85" s="2">
        <v>7.81</v>
      </c>
    </row>
    <row r="86" spans="1:11" ht="12.75">
      <c r="A86" s="3" t="s">
        <v>95</v>
      </c>
      <c r="B86" s="2">
        <v>29.287500000000005</v>
      </c>
      <c r="C86" s="2">
        <v>0.34077777777777785</v>
      </c>
      <c r="D86" s="2">
        <v>4.6185907251736795</v>
      </c>
      <c r="E86" s="2">
        <v>7.140833333333333</v>
      </c>
      <c r="F86" s="2">
        <v>4.943441065084164</v>
      </c>
      <c r="G86" s="2">
        <v>12.084274398417499</v>
      </c>
      <c r="H86" s="4">
        <v>6.604274398417498</v>
      </c>
      <c r="I86" s="2">
        <v>5.48</v>
      </c>
      <c r="J86" s="4">
        <v>2.58</v>
      </c>
      <c r="K86" s="2">
        <v>8.06</v>
      </c>
    </row>
    <row r="87" spans="1:11" ht="12.75">
      <c r="A87" s="3" t="s">
        <v>96</v>
      </c>
      <c r="B87" s="2">
        <v>28.580000000000002</v>
      </c>
      <c r="C87" s="2">
        <v>0.3420277777777778</v>
      </c>
      <c r="D87" s="2">
        <v>4.736914582336477</v>
      </c>
      <c r="E87" s="2">
        <v>7.210833333333333</v>
      </c>
      <c r="F87" s="2">
        <v>5.074942456187791</v>
      </c>
      <c r="G87" s="2">
        <v>12.285775789521123</v>
      </c>
      <c r="H87" s="4">
        <v>6.845775789521123</v>
      </c>
      <c r="I87" s="2">
        <v>5.44</v>
      </c>
      <c r="J87" s="4">
        <v>2.7700000000000005</v>
      </c>
      <c r="K87" s="2">
        <v>8.21</v>
      </c>
    </row>
    <row r="88" spans="1:11" ht="12.75">
      <c r="A88" s="3" t="s">
        <v>97</v>
      </c>
      <c r="B88" s="2">
        <v>28.714583333333334</v>
      </c>
      <c r="C88" s="2">
        <v>0.34349999999999997</v>
      </c>
      <c r="D88" s="2">
        <v>4.769827824880049</v>
      </c>
      <c r="E88" s="2">
        <v>6.999999999999999</v>
      </c>
      <c r="F88" s="2">
        <v>5.101818287599385</v>
      </c>
      <c r="G88" s="2">
        <v>12.101818287599386</v>
      </c>
      <c r="H88" s="4">
        <v>6.5318182875993855</v>
      </c>
      <c r="I88" s="2">
        <v>5.57</v>
      </c>
      <c r="J88" s="4">
        <v>2.539999999999999</v>
      </c>
      <c r="K88" s="2">
        <v>8.11</v>
      </c>
    </row>
    <row r="89" spans="1:11" ht="12.75">
      <c r="A89" s="3" t="s">
        <v>98</v>
      </c>
      <c r="B89" s="2">
        <v>30.86375</v>
      </c>
      <c r="C89" s="2">
        <v>0.34558333333333335</v>
      </c>
      <c r="D89" s="2">
        <v>4.478297951315171</v>
      </c>
      <c r="E89" s="2">
        <v>6.965833333333332</v>
      </c>
      <c r="F89" s="2">
        <v>4.787433502396144</v>
      </c>
      <c r="G89" s="2">
        <v>11.753266835729477</v>
      </c>
      <c r="H89" s="4">
        <v>5.793266835729476</v>
      </c>
      <c r="I89" s="2">
        <v>5.960000000000001</v>
      </c>
      <c r="J89" s="4">
        <v>2.5299999999999994</v>
      </c>
      <c r="K89" s="2">
        <v>8.49</v>
      </c>
    </row>
    <row r="90" spans="1:11" ht="12.75">
      <c r="A90" s="3" t="s">
        <v>99</v>
      </c>
      <c r="B90" s="2">
        <v>31.309583333333336</v>
      </c>
      <c r="C90" s="2">
        <v>0.34558333333333335</v>
      </c>
      <c r="D90" s="2">
        <v>4.438547262110554</v>
      </c>
      <c r="E90" s="2">
        <v>7.176666666666667</v>
      </c>
      <c r="F90" s="2">
        <v>4.753321200418481</v>
      </c>
      <c r="G90" s="2">
        <v>11.929987867085146</v>
      </c>
      <c r="H90" s="4">
        <v>6.199987867085145</v>
      </c>
      <c r="I90" s="2">
        <v>5.73</v>
      </c>
      <c r="J90" s="4">
        <v>2.41</v>
      </c>
      <c r="K90" s="2">
        <v>8.14</v>
      </c>
    </row>
    <row r="91" spans="1:11" ht="12.75">
      <c r="A91" s="3" t="s">
        <v>100</v>
      </c>
      <c r="B91" s="2">
        <v>30.387083333333333</v>
      </c>
      <c r="C91" s="2">
        <v>0.34558333333333335</v>
      </c>
      <c r="D91" s="2">
        <v>4.620149205500898</v>
      </c>
      <c r="E91" s="2">
        <v>7.163333333333331</v>
      </c>
      <c r="F91" s="2">
        <v>4.947895577071985</v>
      </c>
      <c r="G91" s="2">
        <v>12.111228910405318</v>
      </c>
      <c r="H91" s="4">
        <v>6.351228910405318</v>
      </c>
      <c r="I91" s="2">
        <v>5.76</v>
      </c>
      <c r="J91" s="4">
        <v>2.59</v>
      </c>
      <c r="K91" s="2">
        <v>8.35</v>
      </c>
    </row>
    <row r="92" spans="1:11" ht="12.75">
      <c r="A92" s="3" t="s">
        <v>101</v>
      </c>
      <c r="B92" s="2">
        <v>28.595416666666665</v>
      </c>
      <c r="C92" s="2">
        <v>0.34558333333333335</v>
      </c>
      <c r="D92" s="2">
        <v>5.038327287436776</v>
      </c>
      <c r="E92" s="2">
        <v>7.2633333333333345</v>
      </c>
      <c r="F92" s="2">
        <v>5.40095497252343</v>
      </c>
      <c r="G92" s="2">
        <v>12.664288305856763</v>
      </c>
      <c r="H92" s="4">
        <v>6.984288305856763</v>
      </c>
      <c r="I92" s="2">
        <v>5.68</v>
      </c>
      <c r="J92" s="4">
        <v>2.5600000000000005</v>
      </c>
      <c r="K92" s="2">
        <v>8.24</v>
      </c>
    </row>
    <row r="93" spans="1:11" ht="12.75">
      <c r="A93" s="3" t="s">
        <v>102</v>
      </c>
      <c r="B93" s="2">
        <v>25.714583333333326</v>
      </c>
      <c r="C93" s="2">
        <v>0.34558333333333335</v>
      </c>
      <c r="D93" s="2">
        <v>6.537861358180987</v>
      </c>
      <c r="E93" s="2">
        <v>7.196666666666666</v>
      </c>
      <c r="F93" s="2">
        <v>7.004915922609295</v>
      </c>
      <c r="G93" s="2">
        <v>14.201582589275963</v>
      </c>
      <c r="H93" s="4">
        <v>8.731582589275963</v>
      </c>
      <c r="I93" s="2">
        <v>5.47</v>
      </c>
      <c r="J93" s="4">
        <v>2.46</v>
      </c>
      <c r="K93" s="2">
        <v>7.93</v>
      </c>
    </row>
    <row r="94" spans="1:11" ht="12.75">
      <c r="A94" s="3" t="s">
        <v>103</v>
      </c>
      <c r="B94" s="2">
        <v>26.545416666666668</v>
      </c>
      <c r="C94" s="2">
        <v>0.3462500000000001</v>
      </c>
      <c r="D94" s="2">
        <v>5.8774040698382715</v>
      </c>
      <c r="E94" s="2">
        <v>7.084166666666666</v>
      </c>
      <c r="F94" s="2">
        <v>6.287051427162457</v>
      </c>
      <c r="G94" s="2">
        <v>13.371218093829123</v>
      </c>
      <c r="H94" s="4">
        <v>8.281218093829123</v>
      </c>
      <c r="I94" s="2">
        <v>5.09</v>
      </c>
      <c r="J94" s="4">
        <v>2.5200000000000005</v>
      </c>
      <c r="K94" s="2">
        <v>7.61</v>
      </c>
    </row>
    <row r="95" spans="1:11" ht="12.75">
      <c r="A95" s="3" t="s">
        <v>104</v>
      </c>
      <c r="B95" s="2">
        <v>24.03125</v>
      </c>
      <c r="C95" s="2">
        <v>0.3462500000000001</v>
      </c>
      <c r="D95" s="2">
        <v>6.41047400055875</v>
      </c>
      <c r="E95" s="2">
        <v>7.026666666666666</v>
      </c>
      <c r="F95" s="2">
        <v>6.857752233929328</v>
      </c>
      <c r="G95" s="2">
        <v>13.884418900595996</v>
      </c>
      <c r="H95" s="4">
        <v>9.054418900595996</v>
      </c>
      <c r="I95" s="2">
        <v>4.83</v>
      </c>
      <c r="J95" s="4">
        <v>2.83</v>
      </c>
      <c r="K95" s="2">
        <v>7.66</v>
      </c>
    </row>
    <row r="96" spans="1:11" ht="12.75">
      <c r="A96" s="3" t="s">
        <v>105</v>
      </c>
      <c r="B96" s="2">
        <v>24.8075</v>
      </c>
      <c r="C96" s="2">
        <v>0.3306666666666667</v>
      </c>
      <c r="D96" s="2">
        <v>5.658624288888227</v>
      </c>
      <c r="E96" s="2">
        <v>6.789999999999999</v>
      </c>
      <c r="F96" s="2">
        <v>6.036853718062059</v>
      </c>
      <c r="G96" s="2">
        <v>12.82685371806206</v>
      </c>
      <c r="H96" s="4">
        <v>7.64685371806206</v>
      </c>
      <c r="I96" s="2">
        <v>5.18</v>
      </c>
      <c r="J96" s="4">
        <v>2.7300000000000004</v>
      </c>
      <c r="K96" s="2">
        <v>7.91</v>
      </c>
    </row>
    <row r="97" spans="1:11" ht="12.75">
      <c r="A97" s="3" t="s">
        <v>106</v>
      </c>
      <c r="B97" s="2">
        <v>24.750416666666666</v>
      </c>
      <c r="C97" s="2">
        <v>0.3315000000000001</v>
      </c>
      <c r="D97" s="2">
        <v>5.662999029674893</v>
      </c>
      <c r="E97" s="2">
        <v>6.700833333333333</v>
      </c>
      <c r="F97" s="2">
        <v>6.0362797805631105</v>
      </c>
      <c r="G97" s="2">
        <v>12.737113113896443</v>
      </c>
      <c r="H97" s="4">
        <v>7.527113113896443</v>
      </c>
      <c r="I97" s="2">
        <v>5.21</v>
      </c>
      <c r="J97" s="4">
        <v>2.5300000000000002</v>
      </c>
      <c r="K97" s="2">
        <v>7.74</v>
      </c>
    </row>
    <row r="98" spans="1:11" ht="12.75">
      <c r="A98" s="3" t="s">
        <v>107</v>
      </c>
      <c r="B98" s="2">
        <v>25.59375</v>
      </c>
      <c r="C98" s="2">
        <v>0.3315000000000001</v>
      </c>
      <c r="D98" s="2">
        <v>5.5048739702026666</v>
      </c>
      <c r="E98" s="2">
        <v>6.605833333333334</v>
      </c>
      <c r="F98" s="2">
        <v>5.858370744081792</v>
      </c>
      <c r="G98" s="2">
        <v>12.464204077415124</v>
      </c>
      <c r="H98" s="4">
        <v>7.5142040774151235</v>
      </c>
      <c r="I98" s="2">
        <v>4.95</v>
      </c>
      <c r="J98" s="4">
        <v>2.5199999999999996</v>
      </c>
      <c r="K98" s="2">
        <v>7.47</v>
      </c>
    </row>
    <row r="99" spans="1:11" ht="12.75">
      <c r="A99" s="3" t="s">
        <v>108</v>
      </c>
      <c r="B99" s="2">
        <v>24.584999999999994</v>
      </c>
      <c r="C99" s="2">
        <v>0.3119166666666667</v>
      </c>
      <c r="D99" s="2">
        <v>5.227347473439656</v>
      </c>
      <c r="E99" s="2">
        <v>6.550833333333334</v>
      </c>
      <c r="F99" s="2">
        <v>5.571919035599528</v>
      </c>
      <c r="G99" s="2">
        <v>12.12275236893286</v>
      </c>
      <c r="H99" s="4">
        <v>7.13275236893286</v>
      </c>
      <c r="I99" s="2">
        <v>4.989999999999999</v>
      </c>
      <c r="J99" s="4">
        <v>2.330000000000001</v>
      </c>
      <c r="K99" s="11">
        <v>7.32</v>
      </c>
    </row>
    <row r="100" spans="1:11" ht="12.75">
      <c r="A100" s="3" t="s">
        <v>109</v>
      </c>
      <c r="B100" s="2">
        <v>23.88958333333333</v>
      </c>
      <c r="C100" s="2">
        <v>0.31338888888888894</v>
      </c>
      <c r="D100" s="2">
        <v>5.3906653060578895</v>
      </c>
      <c r="E100" s="2">
        <v>6.4075</v>
      </c>
      <c r="F100" s="2">
        <v>5.737993645321896</v>
      </c>
      <c r="G100" s="2">
        <v>12.145493645321897</v>
      </c>
      <c r="H100" s="4">
        <v>7.325493645321897</v>
      </c>
      <c r="I100" s="2">
        <v>4.82</v>
      </c>
      <c r="J100" s="4">
        <v>2.21</v>
      </c>
      <c r="K100" s="11">
        <v>7.03</v>
      </c>
    </row>
    <row r="101" spans="1:11" ht="12.75">
      <c r="A101" s="3" t="s">
        <v>110</v>
      </c>
      <c r="B101" s="2">
        <v>24.91416666666667</v>
      </c>
      <c r="C101" s="2">
        <v>0.3150555555555556</v>
      </c>
      <c r="D101" s="2">
        <v>5.154201156613692</v>
      </c>
      <c r="E101" s="2">
        <v>6.305833333333333</v>
      </c>
      <c r="F101" s="2">
        <v>5.478809137829576</v>
      </c>
      <c r="G101" s="2">
        <v>11.784642471162911</v>
      </c>
      <c r="H101" s="4">
        <v>6.804642471162912</v>
      </c>
      <c r="I101" s="2">
        <v>4.9799999999999995</v>
      </c>
      <c r="J101" s="4">
        <v>2.0100000000000007</v>
      </c>
      <c r="K101" s="11">
        <v>6.99</v>
      </c>
    </row>
    <row r="102" spans="1:11" ht="12.75">
      <c r="A102" s="3" t="s">
        <v>111</v>
      </c>
      <c r="B102" s="2">
        <v>26.623749999999998</v>
      </c>
      <c r="C102" s="2">
        <v>0.3150555555555556</v>
      </c>
      <c r="D102" s="2">
        <v>4.791722427399488</v>
      </c>
      <c r="E102" s="2">
        <v>6.265833333333333</v>
      </c>
      <c r="F102" s="2">
        <v>5.091009202079568</v>
      </c>
      <c r="G102" s="2">
        <v>11.356842535412902</v>
      </c>
      <c r="H102" s="4">
        <v>6.436842535412902</v>
      </c>
      <c r="I102" s="2">
        <v>4.92</v>
      </c>
      <c r="J102" s="4">
        <v>1.7700000000000005</v>
      </c>
      <c r="K102" s="11">
        <v>6.69</v>
      </c>
    </row>
    <row r="103" spans="1:11" ht="12.75">
      <c r="A103" s="3" t="s">
        <v>112</v>
      </c>
      <c r="B103" s="2">
        <v>28.73541666666667</v>
      </c>
      <c r="C103" s="2">
        <v>0.3150555555555556</v>
      </c>
      <c r="D103" s="2">
        <v>4.4211157532911045</v>
      </c>
      <c r="E103" s="2">
        <v>6.145</v>
      </c>
      <c r="F103" s="2">
        <v>4.69172537346943</v>
      </c>
      <c r="G103" s="2">
        <v>10.836725373469429</v>
      </c>
      <c r="H103" s="4">
        <v>6.336725373469429</v>
      </c>
      <c r="I103" s="2">
        <v>4.5</v>
      </c>
      <c r="J103" s="4">
        <v>1.8499999999999996</v>
      </c>
      <c r="K103" s="11">
        <v>6.35</v>
      </c>
    </row>
    <row r="104" spans="1:11" ht="12.75">
      <c r="A104" s="3" t="s">
        <v>113</v>
      </c>
      <c r="B104" s="2">
        <v>28.695833333333336</v>
      </c>
      <c r="C104" s="2">
        <v>0.3150555555555556</v>
      </c>
      <c r="D104" s="2">
        <v>4.448633558213303</v>
      </c>
      <c r="E104" s="2">
        <v>6.179166666666667</v>
      </c>
      <c r="F104" s="2">
        <v>4.722678816763092</v>
      </c>
      <c r="G104" s="2">
        <v>10.90184548342976</v>
      </c>
      <c r="H104" s="4">
        <v>6.20184548342976</v>
      </c>
      <c r="I104" s="2">
        <v>4.7</v>
      </c>
      <c r="J104" s="4">
        <v>1.7400000000000002</v>
      </c>
      <c r="K104" s="11">
        <v>6.44</v>
      </c>
    </row>
    <row r="105" spans="1:11" ht="12.75">
      <c r="A105" s="3" t="s">
        <v>114</v>
      </c>
      <c r="B105" s="2">
        <v>27.59875</v>
      </c>
      <c r="C105" s="2">
        <v>0.3156388888888889</v>
      </c>
      <c r="D105" s="2">
        <v>4.593229438195593</v>
      </c>
      <c r="E105" s="2">
        <v>5.963333333333334</v>
      </c>
      <c r="F105" s="2">
        <v>4.863338657263969</v>
      </c>
      <c r="G105" s="2">
        <v>10.826671990597303</v>
      </c>
      <c r="H105" s="4">
        <v>5.316671990597302</v>
      </c>
      <c r="I105" s="2">
        <v>5.510000000000001</v>
      </c>
      <c r="J105" s="4">
        <v>1.6399999999999997</v>
      </c>
      <c r="K105" s="11">
        <v>7.15</v>
      </c>
    </row>
    <row r="106" spans="1:11" ht="12.75">
      <c r="A106" s="3" t="s">
        <v>115</v>
      </c>
      <c r="B106" s="2">
        <v>27.692499999999995</v>
      </c>
      <c r="C106" s="2">
        <v>0.3156388888888889</v>
      </c>
      <c r="D106" s="2">
        <v>4.617510381266798</v>
      </c>
      <c r="E106" s="2">
        <v>5.69</v>
      </c>
      <c r="F106" s="2">
        <v>4.878002256534297</v>
      </c>
      <c r="G106" s="2">
        <v>10.5680022565343</v>
      </c>
      <c r="H106" s="4">
        <v>5.258002256534299</v>
      </c>
      <c r="I106" s="2">
        <v>5.3100000000000005</v>
      </c>
      <c r="J106" s="4">
        <v>1.67</v>
      </c>
      <c r="K106" s="11">
        <v>6.98</v>
      </c>
    </row>
    <row r="107" spans="1:11" ht="12.75">
      <c r="A107" s="3" t="s">
        <v>116</v>
      </c>
      <c r="B107" s="2">
        <v>28.709166666666672</v>
      </c>
      <c r="C107" s="2">
        <v>0.3156388888888889</v>
      </c>
      <c r="D107" s="2">
        <v>4.442217332296319</v>
      </c>
      <c r="E107" s="2">
        <v>5.482499999999999</v>
      </c>
      <c r="F107" s="2">
        <v>4.686005308237349</v>
      </c>
      <c r="G107" s="2">
        <v>10.16850530823735</v>
      </c>
      <c r="H107" s="4">
        <v>5.15850530823735</v>
      </c>
      <c r="I107" s="2">
        <v>5.01</v>
      </c>
      <c r="J107" s="4">
        <v>1.6100000000000003</v>
      </c>
      <c r="K107" s="11">
        <v>6.62</v>
      </c>
    </row>
    <row r="108" spans="1:11" ht="12.75">
      <c r="A108" s="3" t="s">
        <v>117</v>
      </c>
      <c r="B108" s="2">
        <v>29.319166666666664</v>
      </c>
      <c r="C108" s="2">
        <v>0.3156388888888889</v>
      </c>
      <c r="D108" s="2">
        <v>4.325238496025301</v>
      </c>
      <c r="E108" s="2">
        <v>5.513333333333333</v>
      </c>
      <c r="F108" s="2">
        <v>4.563439095911425</v>
      </c>
      <c r="G108" s="2">
        <v>10.076772429244757</v>
      </c>
      <c r="H108" s="4">
        <v>4.826772429244757</v>
      </c>
      <c r="I108" s="2">
        <v>5.25</v>
      </c>
      <c r="J108" s="4">
        <v>1.46</v>
      </c>
      <c r="K108" s="11">
        <v>6.71</v>
      </c>
    </row>
    <row r="109" spans="1:11" ht="12.75">
      <c r="A109" s="3" t="s">
        <v>118</v>
      </c>
      <c r="B109" s="2">
        <v>29.494999999999994</v>
      </c>
      <c r="C109" s="2">
        <v>0.3027222222222223</v>
      </c>
      <c r="D109" s="2">
        <v>4.104277747846216</v>
      </c>
      <c r="E109" s="2">
        <v>5.153333333333333</v>
      </c>
      <c r="F109" s="2">
        <v>4.311571309685562</v>
      </c>
      <c r="G109" s="2">
        <v>9.464904643018896</v>
      </c>
      <c r="H109" s="4">
        <v>4.244904643018896</v>
      </c>
      <c r="I109" s="2">
        <v>5.22</v>
      </c>
      <c r="J109" s="4">
        <v>1.4800000000000004</v>
      </c>
      <c r="K109" s="11">
        <v>6.7</v>
      </c>
    </row>
    <row r="110" spans="1:11" ht="12.75">
      <c r="A110" s="3" t="s">
        <v>119</v>
      </c>
      <c r="B110" s="2">
        <v>30.412083333333328</v>
      </c>
      <c r="C110" s="2">
        <v>0.3027222222222223</v>
      </c>
      <c r="D110" s="2">
        <v>3.9836954562898206</v>
      </c>
      <c r="E110" s="2">
        <v>5.229166666666666</v>
      </c>
      <c r="F110" s="2">
        <v>4.188196300403218</v>
      </c>
      <c r="G110" s="2">
        <v>9.417362967069884</v>
      </c>
      <c r="H110" s="4">
        <v>4.237362967069884</v>
      </c>
      <c r="I110" s="2">
        <v>5.180000000000001</v>
      </c>
      <c r="J110" s="4">
        <v>1.4699999999999998</v>
      </c>
      <c r="K110" s="11">
        <v>6.65</v>
      </c>
    </row>
    <row r="111" spans="1:11" ht="12.75">
      <c r="A111" s="3" t="s">
        <v>120</v>
      </c>
      <c r="B111" s="2">
        <v>30.83208333333333</v>
      </c>
      <c r="C111" s="2">
        <v>0.30397222222222225</v>
      </c>
      <c r="D111" s="2">
        <v>3.9386423304424873</v>
      </c>
      <c r="E111" s="2">
        <v>5.265833333333332</v>
      </c>
      <c r="F111" s="2">
        <v>4.141245000805607</v>
      </c>
      <c r="G111" s="2">
        <v>9.40707833413894</v>
      </c>
      <c r="H111" s="4">
        <v>4.3370783341389405</v>
      </c>
      <c r="I111" s="2">
        <v>5.07</v>
      </c>
      <c r="J111" s="4">
        <v>1.33</v>
      </c>
      <c r="K111" s="11">
        <v>6.4</v>
      </c>
    </row>
    <row r="112" spans="1:11" ht="12.75">
      <c r="A112" s="3" t="s">
        <v>121</v>
      </c>
      <c r="B112" s="2">
        <v>30.952500000000004</v>
      </c>
      <c r="C112" s="2">
        <v>0.3048055555555556</v>
      </c>
      <c r="D112" s="2">
        <v>3.929524332489077</v>
      </c>
      <c r="E112" s="2">
        <v>5.358333333333333</v>
      </c>
      <c r="F112" s="2">
        <v>4.135860603167409</v>
      </c>
      <c r="G112" s="2">
        <v>9.494193936500745</v>
      </c>
      <c r="H112" s="4">
        <v>4.544193936500744</v>
      </c>
      <c r="I112" s="2">
        <v>4.95</v>
      </c>
      <c r="J112" s="4">
        <v>1.2699999999999996</v>
      </c>
      <c r="K112" s="11">
        <v>6.22</v>
      </c>
    </row>
    <row r="113" spans="1:11" ht="12.75">
      <c r="A113" s="3" t="s">
        <v>122</v>
      </c>
      <c r="B113" s="2">
        <v>31.33208333333333</v>
      </c>
      <c r="C113" s="2">
        <v>0.30647222222222226</v>
      </c>
      <c r="D113" s="2">
        <v>3.9059010783485237</v>
      </c>
      <c r="E113" s="2">
        <v>5.4525</v>
      </c>
      <c r="F113" s="2">
        <v>4.112504694986797</v>
      </c>
      <c r="G113" s="2">
        <v>9.565004694986795</v>
      </c>
      <c r="H113" s="4">
        <v>4.695004694986795</v>
      </c>
      <c r="I113" s="2">
        <v>4.87</v>
      </c>
      <c r="J113" s="4">
        <v>1.2800000000000002</v>
      </c>
      <c r="K113" s="11">
        <v>6.15</v>
      </c>
    </row>
    <row r="114" spans="1:11" ht="12.75">
      <c r="A114" s="3" t="s">
        <v>123</v>
      </c>
      <c r="B114" s="2">
        <v>30.22791666666667</v>
      </c>
      <c r="C114" s="2">
        <v>0.30647222222222226</v>
      </c>
      <c r="D114" s="2">
        <v>4.056656499311348</v>
      </c>
      <c r="E114" s="2">
        <v>5.43</v>
      </c>
      <c r="F114" s="2">
        <v>4.27006883758541</v>
      </c>
      <c r="G114" s="2">
        <v>9.70006883758541</v>
      </c>
      <c r="H114" s="4">
        <v>4.340068837585411</v>
      </c>
      <c r="I114" s="2">
        <v>5.359999999999999</v>
      </c>
      <c r="J114" s="4">
        <v>1.2200000000000006</v>
      </c>
      <c r="K114" s="11">
        <v>6.58</v>
      </c>
    </row>
    <row r="115" spans="1:11" ht="12.75">
      <c r="A115" s="3" t="s">
        <v>124</v>
      </c>
      <c r="B115" s="2">
        <v>30.1975</v>
      </c>
      <c r="C115" s="2">
        <v>0.30730555555555555</v>
      </c>
      <c r="D115" s="2">
        <v>4.084084685766747</v>
      </c>
      <c r="E115" s="2">
        <v>5.225833333333333</v>
      </c>
      <c r="F115" s="2">
        <v>4.292235903295514</v>
      </c>
      <c r="G115" s="2">
        <v>9.518069236628849</v>
      </c>
      <c r="H115" s="4">
        <v>4.1080692366288485</v>
      </c>
      <c r="I115" s="2">
        <v>5.41</v>
      </c>
      <c r="J115" s="4">
        <v>1.2999999999999998</v>
      </c>
      <c r="K115" s="11">
        <v>6.71</v>
      </c>
    </row>
    <row r="116" spans="1:11" ht="12.75">
      <c r="A116" s="3" t="s">
        <v>125</v>
      </c>
      <c r="B116" s="2">
        <v>30.69208333333333</v>
      </c>
      <c r="C116" s="2">
        <v>0.3088888888888889</v>
      </c>
      <c r="D116" s="2">
        <v>4.05445085570661</v>
      </c>
      <c r="E116" s="2">
        <v>5.1933333333333325</v>
      </c>
      <c r="F116" s="2">
        <v>4.259001036012555</v>
      </c>
      <c r="G116" s="2">
        <v>9.452334369345888</v>
      </c>
      <c r="H116" s="4">
        <v>4.0423343693458875</v>
      </c>
      <c r="I116" s="2">
        <v>5.41</v>
      </c>
      <c r="J116" s="4">
        <v>1.3599999999999994</v>
      </c>
      <c r="K116" s="11">
        <v>6.77</v>
      </c>
    </row>
    <row r="117" spans="1:11" ht="12.75">
      <c r="A117" s="3" t="s">
        <v>126</v>
      </c>
      <c r="B117" s="2">
        <v>30.359583333333337</v>
      </c>
      <c r="C117" s="2">
        <v>0.3094722222222222</v>
      </c>
      <c r="D117" s="2">
        <v>4.102057904596994</v>
      </c>
      <c r="E117" s="2">
        <v>4.626666666666667</v>
      </c>
      <c r="F117" s="2">
        <v>4.285952047379237</v>
      </c>
      <c r="G117" s="2">
        <v>8.912618714045903</v>
      </c>
      <c r="H117" s="4">
        <v>3.602618714045903</v>
      </c>
      <c r="I117" s="2">
        <v>5.3100000000000005</v>
      </c>
      <c r="J117" s="4">
        <v>1.3999999999999995</v>
      </c>
      <c r="K117" s="11">
        <v>6.71</v>
      </c>
    </row>
    <row r="118" spans="1:11" ht="12.75">
      <c r="A118" s="3" t="s">
        <v>127</v>
      </c>
      <c r="B118" s="2">
        <v>31.033749999999998</v>
      </c>
      <c r="C118" s="2">
        <v>0.31197222222222226</v>
      </c>
      <c r="D118" s="2">
        <v>4.043707686177964</v>
      </c>
      <c r="E118" s="2">
        <v>5.173333333333333</v>
      </c>
      <c r="F118" s="2">
        <v>4.248402686743916</v>
      </c>
      <c r="G118" s="2">
        <v>9.421736020077251</v>
      </c>
      <c r="H118" s="4">
        <v>4.451736020077251</v>
      </c>
      <c r="I118" s="2">
        <v>4.97</v>
      </c>
      <c r="J118" s="4">
        <v>1.3500000000000005</v>
      </c>
      <c r="K118" s="11">
        <v>6.32</v>
      </c>
    </row>
    <row r="119" spans="1:11" ht="12.75">
      <c r="A119" s="3" t="s">
        <v>128</v>
      </c>
      <c r="B119" s="2">
        <v>31.12291666666667</v>
      </c>
      <c r="C119" s="2">
        <v>0.31197222222222226</v>
      </c>
      <c r="D119" s="2">
        <v>4.030553747343031</v>
      </c>
      <c r="E119" s="2">
        <v>5.086666666666667</v>
      </c>
      <c r="F119" s="2">
        <v>4.227320346235072</v>
      </c>
      <c r="G119" s="2">
        <v>9.31398701290174</v>
      </c>
      <c r="H119" s="4">
        <v>4.3439870129017395</v>
      </c>
      <c r="I119" s="2">
        <v>4.97</v>
      </c>
      <c r="J119" s="4">
        <v>1.2700000000000005</v>
      </c>
      <c r="K119" s="11">
        <v>6.24</v>
      </c>
    </row>
    <row r="120" spans="1:11" ht="12.75">
      <c r="A120" s="3" t="s">
        <v>129</v>
      </c>
      <c r="B120" s="2">
        <v>31.424166666666665</v>
      </c>
      <c r="C120" s="2">
        <v>0.31297222222222226</v>
      </c>
      <c r="D120" s="2">
        <v>3.996239946403192</v>
      </c>
      <c r="E120" s="2">
        <v>5.2425</v>
      </c>
      <c r="F120" s="2">
        <v>4.1989235498021396</v>
      </c>
      <c r="G120" s="2">
        <v>9.44142354980214</v>
      </c>
      <c r="H120" s="4">
        <v>4.57142354980214</v>
      </c>
      <c r="I120" s="2">
        <v>4.87</v>
      </c>
      <c r="J120" s="4">
        <v>1.2299999999999995</v>
      </c>
      <c r="K120" s="2">
        <v>6.1</v>
      </c>
    </row>
    <row r="121" spans="1:11" ht="12.75">
      <c r="A121" s="3" t="s">
        <v>130</v>
      </c>
      <c r="B121" s="2">
        <v>32.77583333333333</v>
      </c>
      <c r="C121" s="2">
        <v>0.3161666666666667</v>
      </c>
      <c r="D121" s="2">
        <v>3.876932663792019</v>
      </c>
      <c r="E121" s="2">
        <v>4.675</v>
      </c>
      <c r="F121" s="2">
        <v>4.056275545077498</v>
      </c>
      <c r="G121" s="2">
        <v>8.7312755450775</v>
      </c>
      <c r="H121" s="4">
        <v>3.6612755450774994</v>
      </c>
      <c r="I121" s="2">
        <v>5.07</v>
      </c>
      <c r="J121" s="4">
        <v>1.1999999999999993</v>
      </c>
      <c r="K121" s="2">
        <v>6.27</v>
      </c>
    </row>
    <row r="122" spans="1:11" ht="12.75">
      <c r="A122" s="3" t="s">
        <v>131</v>
      </c>
      <c r="B122" s="2">
        <v>33.392916666666665</v>
      </c>
      <c r="C122" s="2">
        <v>0.3161666666666667</v>
      </c>
      <c r="D122" s="2">
        <v>3.8039017681100407</v>
      </c>
      <c r="E122" s="2">
        <v>4.650000000000001</v>
      </c>
      <c r="F122" s="2">
        <v>3.978050438950088</v>
      </c>
      <c r="G122" s="2">
        <v>8.628050438950089</v>
      </c>
      <c r="H122" s="4">
        <v>3.7680504389500893</v>
      </c>
      <c r="I122" s="2">
        <v>4.859999999999999</v>
      </c>
      <c r="J122" s="4">
        <v>1.3100000000000005</v>
      </c>
      <c r="K122" s="2">
        <v>6.17</v>
      </c>
    </row>
    <row r="123" spans="1:11" ht="12.75">
      <c r="A123" s="3" t="s">
        <v>132</v>
      </c>
      <c r="B123" s="2">
        <v>33.87</v>
      </c>
      <c r="C123" s="2">
        <v>0.3174166666666667</v>
      </c>
      <c r="D123" s="2">
        <v>3.777737887439796</v>
      </c>
      <c r="E123" s="2">
        <v>5.025000000000001</v>
      </c>
      <c r="F123" s="2">
        <v>3.9634410756601817</v>
      </c>
      <c r="G123" s="2">
        <v>8.988441075660182</v>
      </c>
      <c r="H123" s="4">
        <v>4.368441075660182</v>
      </c>
      <c r="I123" s="2">
        <v>4.62</v>
      </c>
      <c r="J123" s="4">
        <v>1.1799999999999997</v>
      </c>
      <c r="K123" s="2">
        <v>5.8</v>
      </c>
    </row>
    <row r="124" spans="1:11" ht="12.75">
      <c r="A124" s="3" t="s">
        <v>133</v>
      </c>
      <c r="B124" s="2">
        <v>33.669166666666676</v>
      </c>
      <c r="C124" s="2">
        <v>0.3184166666666667</v>
      </c>
      <c r="D124" s="2">
        <v>3.836535376342948</v>
      </c>
      <c r="E124" s="2">
        <v>4.909166666666667</v>
      </c>
      <c r="F124" s="2">
        <v>4.020316622148572</v>
      </c>
      <c r="G124" s="2">
        <v>8.92948328881524</v>
      </c>
      <c r="H124" s="4">
        <v>4.21948328881524</v>
      </c>
      <c r="I124" s="2">
        <v>4.71</v>
      </c>
      <c r="J124" s="4">
        <v>1.2000000000000002</v>
      </c>
      <c r="K124" s="2">
        <v>5.91</v>
      </c>
    </row>
    <row r="125" spans="1:11" ht="12.75">
      <c r="A125" s="3" t="s">
        <v>134</v>
      </c>
      <c r="B125" s="2">
        <v>33.793749999999996</v>
      </c>
      <c r="C125" s="2">
        <v>0.32508333333333334</v>
      </c>
      <c r="D125" s="2">
        <v>3.9151021603459757</v>
      </c>
      <c r="E125" s="2">
        <v>5.023333333333333</v>
      </c>
      <c r="F125" s="2">
        <v>4.106246238209005</v>
      </c>
      <c r="G125" s="2">
        <v>9.129579571542338</v>
      </c>
      <c r="H125" s="4">
        <v>4.369579571542339</v>
      </c>
      <c r="I125" s="2">
        <v>4.76</v>
      </c>
      <c r="J125" s="4">
        <v>1.2800000000000002</v>
      </c>
      <c r="K125" s="2">
        <v>6.04</v>
      </c>
    </row>
    <row r="126" spans="1:11" ht="12.75">
      <c r="A126" s="3" t="s">
        <v>135</v>
      </c>
      <c r="B126" s="2">
        <v>33.92666666666667</v>
      </c>
      <c r="C126" s="2">
        <v>0.3264166666666667</v>
      </c>
      <c r="D126" s="2">
        <v>3.9217511175395</v>
      </c>
      <c r="E126" s="2">
        <v>4.943333333333333</v>
      </c>
      <c r="F126" s="2">
        <v>4.109670812677408</v>
      </c>
      <c r="G126" s="2">
        <v>9.05300414601074</v>
      </c>
      <c r="H126" s="4">
        <v>4.523004146010741</v>
      </c>
      <c r="I126" s="2">
        <v>4.53</v>
      </c>
      <c r="J126" s="4">
        <v>1.33</v>
      </c>
      <c r="K126" s="2">
        <v>5.86</v>
      </c>
    </row>
    <row r="127" spans="1:11" ht="12.75">
      <c r="A127" s="3" t="s">
        <v>136</v>
      </c>
      <c r="B127" s="2">
        <v>35.143750000000004</v>
      </c>
      <c r="C127" s="2">
        <v>0.32766666666666666</v>
      </c>
      <c r="D127" s="2">
        <v>3.7968794048089176</v>
      </c>
      <c r="E127" s="2">
        <v>4.814166666666667</v>
      </c>
      <c r="F127" s="2">
        <v>3.9736406816123853</v>
      </c>
      <c r="G127" s="2">
        <v>8.78780734827905</v>
      </c>
      <c r="H127" s="4">
        <v>4.4278073482790505</v>
      </c>
      <c r="I127" s="2">
        <v>4.36</v>
      </c>
      <c r="J127" s="4">
        <v>1.3899999999999997</v>
      </c>
      <c r="K127" s="2">
        <v>5.75</v>
      </c>
    </row>
    <row r="128" spans="1:11" ht="12.75">
      <c r="A128" s="3" t="s">
        <v>137</v>
      </c>
      <c r="B128" s="2">
        <v>36.55125</v>
      </c>
      <c r="C128" s="2">
        <v>0.3283333333333333</v>
      </c>
      <c r="D128" s="2">
        <v>3.66196073074236</v>
      </c>
      <c r="E128" s="2">
        <v>4.700833333333333</v>
      </c>
      <c r="F128" s="2">
        <v>3.8282438995138883</v>
      </c>
      <c r="G128" s="2">
        <v>8.529077232847222</v>
      </c>
      <c r="H128" s="4">
        <v>4.339077232847221</v>
      </c>
      <c r="I128" s="2">
        <v>4.19</v>
      </c>
      <c r="J128" s="4">
        <v>1.46</v>
      </c>
      <c r="K128" s="2">
        <v>5.65</v>
      </c>
    </row>
    <row r="129" spans="1:11" ht="12.75">
      <c r="A129" s="3" t="s">
        <v>138</v>
      </c>
      <c r="B129" s="2">
        <v>36.799166666666665</v>
      </c>
      <c r="C129" s="2">
        <v>0.3283333333333333</v>
      </c>
      <c r="D129" s="2">
        <v>3.636322350874678</v>
      </c>
      <c r="E129" s="2">
        <v>4.770833333333333</v>
      </c>
      <c r="F129" s="2">
        <v>3.8024346392592747</v>
      </c>
      <c r="G129" s="2">
        <v>8.573267972592607</v>
      </c>
      <c r="H129" s="4">
        <v>4.153267972592607</v>
      </c>
      <c r="I129" s="2">
        <v>4.42</v>
      </c>
      <c r="J129" s="4">
        <v>1.4000000000000004</v>
      </c>
      <c r="K129" s="2">
        <v>5.82</v>
      </c>
    </row>
    <row r="130" spans="1:11" ht="12.75">
      <c r="A130" s="3" t="s">
        <v>139</v>
      </c>
      <c r="B130" s="2">
        <v>36.57833333333333</v>
      </c>
      <c r="C130" s="2">
        <v>0.3283333333333333</v>
      </c>
      <c r="D130" s="2">
        <v>3.660896198003723</v>
      </c>
      <c r="E130" s="2">
        <v>4.665</v>
      </c>
      <c r="F130" s="2">
        <v>3.8242354942766092</v>
      </c>
      <c r="G130" s="2">
        <v>8.489235494276608</v>
      </c>
      <c r="H130" s="4">
        <v>4.259235494276608</v>
      </c>
      <c r="I130" s="2">
        <v>4.2299999999999995</v>
      </c>
      <c r="J130" s="4">
        <v>1.3800000000000008</v>
      </c>
      <c r="K130" s="2">
        <v>5.61</v>
      </c>
    </row>
    <row r="131" spans="1:11" ht="12.75">
      <c r="A131" s="3" t="s">
        <v>140</v>
      </c>
      <c r="B131" s="2">
        <v>37.785833333333336</v>
      </c>
      <c r="C131" s="2">
        <v>0.3283333333333333</v>
      </c>
      <c r="D131" s="2">
        <v>3.565134371237439</v>
      </c>
      <c r="E131" s="2">
        <v>4.6866666666666665</v>
      </c>
      <c r="F131" s="2">
        <v>3.724030691037458</v>
      </c>
      <c r="G131" s="2">
        <v>8.410697357704123</v>
      </c>
      <c r="H131" s="4">
        <v>3.880697357704123</v>
      </c>
      <c r="I131" s="2">
        <v>4.53</v>
      </c>
      <c r="J131" s="4">
        <v>1.42</v>
      </c>
      <c r="K131" s="2">
        <v>5.95</v>
      </c>
    </row>
    <row r="132" spans="1:11" ht="12.75">
      <c r="A132" s="3" t="s">
        <v>141</v>
      </c>
      <c r="B132" s="2">
        <v>35.524166666666666</v>
      </c>
      <c r="C132" s="2">
        <v>0.3283333333333333</v>
      </c>
      <c r="D132" s="2">
        <v>3.782947609374169</v>
      </c>
      <c r="E132" s="2">
        <v>4.870833333333334</v>
      </c>
      <c r="F132" s="2">
        <v>3.9577575970656533</v>
      </c>
      <c r="G132" s="2">
        <v>8.828590930398986</v>
      </c>
      <c r="H132" s="4">
        <v>4.098590930398987</v>
      </c>
      <c r="I132" s="2">
        <v>4.7299999999999995</v>
      </c>
      <c r="J132" s="4">
        <v>1.4700000000000006</v>
      </c>
      <c r="K132" s="2">
        <v>6.2</v>
      </c>
    </row>
    <row r="133" spans="1:11" ht="12.75">
      <c r="A133" s="3" t="s">
        <v>142</v>
      </c>
      <c r="B133" s="2">
        <v>35.84958333333332</v>
      </c>
      <c r="C133" s="2">
        <v>0.32916666666666666</v>
      </c>
      <c r="D133" s="2">
        <v>3.758760110117803</v>
      </c>
      <c r="E133" s="2">
        <v>5.256666666666667</v>
      </c>
      <c r="F133" s="2">
        <v>3.9465610475675237</v>
      </c>
      <c r="G133" s="2">
        <v>9.20322771423419</v>
      </c>
      <c r="H133" s="4">
        <v>4.543227714234191</v>
      </c>
      <c r="I133" s="2">
        <v>4.659999999999999</v>
      </c>
      <c r="J133" s="4">
        <v>1.5200000000000005</v>
      </c>
      <c r="K133" s="2">
        <v>6.18</v>
      </c>
    </row>
    <row r="134" spans="1:11" ht="12.75">
      <c r="A134" s="3" t="s">
        <v>143</v>
      </c>
      <c r="B134" s="2">
        <v>35.7375</v>
      </c>
      <c r="C134" s="2">
        <v>0.32916666666666666</v>
      </c>
      <c r="D134" s="2">
        <v>3.769266385604288</v>
      </c>
      <c r="E134" s="2">
        <v>5.446666666666666</v>
      </c>
      <c r="F134" s="2">
        <v>3.9635804670951047</v>
      </c>
      <c r="G134" s="2">
        <v>9.410247133761771</v>
      </c>
      <c r="H134" s="4">
        <v>4.900247133761771</v>
      </c>
      <c r="I134" s="2">
        <v>4.510000000000001</v>
      </c>
      <c r="J134" s="4">
        <v>1.5199999999999996</v>
      </c>
      <c r="K134" s="2">
        <v>6.03</v>
      </c>
    </row>
    <row r="135" spans="1:11" ht="12.75">
      <c r="A135" s="6">
        <v>38718</v>
      </c>
      <c r="B135" s="2">
        <v>36.67458333333334</v>
      </c>
      <c r="C135" s="2">
        <v>0.3325</v>
      </c>
      <c r="D135" s="2">
        <v>3.7160223581191407</v>
      </c>
      <c r="E135" s="2">
        <v>5.53</v>
      </c>
      <c r="F135" s="2">
        <v>3.9102722938923247</v>
      </c>
      <c r="G135" s="2">
        <v>9.440272293892324</v>
      </c>
      <c r="H135" s="4">
        <v>4.750272293892324</v>
      </c>
      <c r="I135" s="2">
        <v>4.69</v>
      </c>
      <c r="J135" s="4">
        <v>1.46</v>
      </c>
      <c r="K135" s="2">
        <v>6.15</v>
      </c>
    </row>
    <row r="136" spans="1:11" ht="12.75">
      <c r="A136" s="6">
        <v>38749</v>
      </c>
      <c r="B136" s="2">
        <v>37.08416666666667</v>
      </c>
      <c r="C136" s="2">
        <v>0.33816666666666667</v>
      </c>
      <c r="D136" s="2">
        <v>3.740373374339661</v>
      </c>
      <c r="E136" s="2">
        <v>5.840833333333333</v>
      </c>
      <c r="F136" s="2">
        <v>3.947253823824832</v>
      </c>
      <c r="G136" s="2">
        <v>9.788087157158166</v>
      </c>
      <c r="H136" s="4">
        <v>5.278087157158167</v>
      </c>
      <c r="I136" s="2">
        <v>4.51</v>
      </c>
      <c r="J136" s="4">
        <v>1.5300000000000002</v>
      </c>
      <c r="K136" s="2">
        <v>6.04</v>
      </c>
    </row>
    <row r="137" spans="1:11" ht="12.75">
      <c r="A137" s="6">
        <v>38777</v>
      </c>
      <c r="B137" s="2">
        <v>36.01791666666666</v>
      </c>
      <c r="C137" s="2">
        <v>0.3431666666666666</v>
      </c>
      <c r="D137" s="2">
        <v>3.8976882570072893</v>
      </c>
      <c r="E137" s="2">
        <v>6.085833333333333</v>
      </c>
      <c r="F137" s="2">
        <v>4.121603615935331</v>
      </c>
      <c r="G137" s="2">
        <v>10.207436949268663</v>
      </c>
      <c r="H137" s="4">
        <v>5.307436949268663</v>
      </c>
      <c r="I137" s="2">
        <v>4.9</v>
      </c>
      <c r="J137" s="4">
        <v>1.5099999999999998</v>
      </c>
      <c r="K137" s="2">
        <v>6.41</v>
      </c>
    </row>
    <row r="138" spans="1:11" ht="12.75">
      <c r="A138" s="6">
        <v>38808</v>
      </c>
      <c r="B138" s="2">
        <v>36.21791666666667</v>
      </c>
      <c r="C138" s="2">
        <v>0.3443333333333333</v>
      </c>
      <c r="D138" s="2">
        <v>3.8782208365019986</v>
      </c>
      <c r="E138" s="2">
        <v>6.148333333333333</v>
      </c>
      <c r="F138" s="2">
        <v>4.102857386092237</v>
      </c>
      <c r="G138" s="2">
        <v>10.251190719425571</v>
      </c>
      <c r="H138" s="4">
        <v>5.081190719425571</v>
      </c>
      <c r="I138" s="2">
        <v>5.17</v>
      </c>
      <c r="J138" s="4">
        <v>1.4400000000000004</v>
      </c>
      <c r="K138" s="2">
        <v>6.61</v>
      </c>
    </row>
    <row r="139" spans="1:11" ht="12.75">
      <c r="A139" s="6">
        <v>38838</v>
      </c>
      <c r="B139" s="2">
        <v>35.97333333333333</v>
      </c>
      <c r="C139" s="2">
        <v>0.3443333333333333</v>
      </c>
      <c r="D139" s="2">
        <v>3.9043463132020757</v>
      </c>
      <c r="E139" s="2">
        <v>6.4425</v>
      </c>
      <c r="F139" s="2">
        <v>4.143244262927131</v>
      </c>
      <c r="G139" s="2">
        <v>10.585744262927133</v>
      </c>
      <c r="H139" s="4">
        <v>5.375744262927133</v>
      </c>
      <c r="I139" s="2">
        <v>5.21</v>
      </c>
      <c r="J139" s="4">
        <v>1.4100000000000001</v>
      </c>
      <c r="K139" s="2">
        <v>6.62</v>
      </c>
    </row>
    <row r="140" spans="1:11" ht="12.75">
      <c r="A140" s="6">
        <v>38869</v>
      </c>
      <c r="B140" s="2">
        <v>36.70208333333334</v>
      </c>
      <c r="C140" s="2">
        <v>0.3449166666666667</v>
      </c>
      <c r="D140" s="2">
        <v>3.840508479305441</v>
      </c>
      <c r="E140" s="2">
        <v>6.079999999999999</v>
      </c>
      <c r="F140" s="2">
        <v>4.06362323532792</v>
      </c>
      <c r="G140" s="2">
        <v>10.14362323532792</v>
      </c>
      <c r="H140" s="4">
        <v>4.95362323532792</v>
      </c>
      <c r="I140" s="2">
        <v>5.19</v>
      </c>
      <c r="J140" s="4">
        <v>1.4799999999999995</v>
      </c>
      <c r="K140" s="2">
        <v>6.67</v>
      </c>
    </row>
    <row r="141" spans="1:11" ht="12.75">
      <c r="A141" s="6">
        <v>38899</v>
      </c>
      <c r="B141" s="2">
        <v>38.157500000000006</v>
      </c>
      <c r="C141" s="2">
        <v>0.3449166666666667</v>
      </c>
      <c r="D141" s="2">
        <v>3.694907561032391</v>
      </c>
      <c r="E141" s="2">
        <v>6.1016666666666675</v>
      </c>
      <c r="F141" s="2">
        <v>3.911217040939943</v>
      </c>
      <c r="G141" s="2">
        <v>10.01288370760661</v>
      </c>
      <c r="H141" s="4">
        <v>4.94288370760661</v>
      </c>
      <c r="I141" s="2">
        <v>5.07</v>
      </c>
      <c r="J141" s="4">
        <v>1.4499999999999993</v>
      </c>
      <c r="K141" s="2">
        <v>6.52</v>
      </c>
    </row>
    <row r="142" spans="1:11" ht="12.75">
      <c r="A142" s="6">
        <v>38930</v>
      </c>
      <c r="B142" s="2">
        <v>38.864583333333336</v>
      </c>
      <c r="C142" s="2">
        <v>0.3449166666666667</v>
      </c>
      <c r="D142" s="2">
        <v>3.628233937802376</v>
      </c>
      <c r="E142" s="2">
        <v>6.0950000000000015</v>
      </c>
      <c r="F142" s="2">
        <v>3.840342854762762</v>
      </c>
      <c r="G142" s="2">
        <v>9.93534285476276</v>
      </c>
      <c r="H142" s="4">
        <v>5.055342854762761</v>
      </c>
      <c r="I142" s="2">
        <v>4.88</v>
      </c>
      <c r="J142" s="4">
        <v>1.4299999999999997</v>
      </c>
      <c r="K142" s="2">
        <v>6.31</v>
      </c>
    </row>
    <row r="143" spans="1:11" ht="12.75">
      <c r="A143" s="6">
        <v>38961</v>
      </c>
      <c r="B143" s="2">
        <v>38.436249999999994</v>
      </c>
      <c r="C143" s="2">
        <v>0.3449166666666667</v>
      </c>
      <c r="D143" s="2">
        <v>3.669297981900884</v>
      </c>
      <c r="E143" s="2">
        <v>5.920000000000001</v>
      </c>
      <c r="F143" s="2">
        <v>3.8767789190450297</v>
      </c>
      <c r="G143" s="2">
        <v>9.79677891904503</v>
      </c>
      <c r="H143" s="4">
        <v>5.0267789190450305</v>
      </c>
      <c r="I143" s="2">
        <v>4.77</v>
      </c>
      <c r="J143" s="4">
        <v>1.4100000000000001</v>
      </c>
      <c r="K143" s="2">
        <v>6.18</v>
      </c>
    </row>
    <row r="144" spans="1:11" ht="12.75">
      <c r="A144" s="6">
        <v>38991</v>
      </c>
      <c r="B144" s="2">
        <v>39.43192307692308</v>
      </c>
      <c r="C144" s="2">
        <v>0.33569230769230773</v>
      </c>
      <c r="D144" s="2">
        <v>3.484803653967286</v>
      </c>
      <c r="E144" s="2">
        <v>6.09</v>
      </c>
      <c r="F144" s="2">
        <v>3.686635897807631</v>
      </c>
      <c r="G144" s="2">
        <v>9.77663589780763</v>
      </c>
      <c r="H144" s="4">
        <v>5.05663589780763</v>
      </c>
      <c r="I144" s="2">
        <v>4.72</v>
      </c>
      <c r="J144" s="4">
        <v>1.37</v>
      </c>
      <c r="K144" s="2">
        <v>6.09</v>
      </c>
    </row>
    <row r="145" spans="1:11" ht="12.75">
      <c r="A145" s="6">
        <v>39022</v>
      </c>
      <c r="B145" s="2">
        <v>40.38846153846154</v>
      </c>
      <c r="C145" s="2">
        <v>0.3364615384615385</v>
      </c>
      <c r="D145" s="2">
        <v>3.414955013049772</v>
      </c>
      <c r="E145" s="2">
        <v>6.254615384615385</v>
      </c>
      <c r="F145" s="2">
        <v>3.6190298171918944</v>
      </c>
      <c r="G145" s="2">
        <v>9.873645201807282</v>
      </c>
      <c r="H145" s="4">
        <v>5.313645201807282</v>
      </c>
      <c r="I145" s="2">
        <v>4.56</v>
      </c>
      <c r="J145" s="4">
        <v>1.37</v>
      </c>
      <c r="K145" s="2">
        <v>5.93</v>
      </c>
    </row>
    <row r="146" spans="1:11" ht="12.75">
      <c r="A146" s="6">
        <v>39052</v>
      </c>
      <c r="B146" s="2">
        <v>40.611538461538466</v>
      </c>
      <c r="C146" s="2">
        <v>0.3364615384615385</v>
      </c>
      <c r="D146" s="2">
        <v>3.4051980279544156</v>
      </c>
      <c r="E146" s="2">
        <v>6.116153846153848</v>
      </c>
      <c r="F146" s="2">
        <v>3.605999901852439</v>
      </c>
      <c r="G146" s="2">
        <v>9.722153748006285</v>
      </c>
      <c r="H146" s="4">
        <v>4.912153748006285</v>
      </c>
      <c r="I146" s="2">
        <v>4.81</v>
      </c>
      <c r="J146" s="4">
        <v>1.37</v>
      </c>
      <c r="K146" s="2">
        <v>6.18</v>
      </c>
    </row>
    <row r="147" spans="1:11" ht="12.75">
      <c r="A147" s="6">
        <v>39083</v>
      </c>
      <c r="B147" s="2">
        <v>38.96642857142858</v>
      </c>
      <c r="C147" s="2">
        <v>0.32992857142857146</v>
      </c>
      <c r="D147" s="2">
        <v>3.520666813864286</v>
      </c>
      <c r="E147" s="2">
        <v>6.2628571428571425</v>
      </c>
      <c r="F147" s="2">
        <v>3.731548270662128</v>
      </c>
      <c r="G147" s="2">
        <v>9.99440541351927</v>
      </c>
      <c r="H147" s="4">
        <v>5.064405413519271</v>
      </c>
      <c r="I147" s="2">
        <v>4.93</v>
      </c>
      <c r="J147" s="4">
        <v>1.29</v>
      </c>
      <c r="K147" s="2">
        <v>6.22</v>
      </c>
    </row>
    <row r="148" spans="1:11" ht="12.75">
      <c r="A148" s="6">
        <v>39114</v>
      </c>
      <c r="B148" s="2">
        <v>39.948928571428574</v>
      </c>
      <c r="C148" s="2">
        <v>0.3379285714285714</v>
      </c>
      <c r="D148" s="2">
        <v>3.51530802866245</v>
      </c>
      <c r="E148" s="2">
        <v>5.582857142857144</v>
      </c>
      <c r="F148" s="2">
        <v>3.7027398438776737</v>
      </c>
      <c r="G148" s="2">
        <v>9.285596986734816</v>
      </c>
      <c r="H148" s="4">
        <v>4.605596986734817</v>
      </c>
      <c r="I148" s="2">
        <v>4.68</v>
      </c>
      <c r="J148" s="4">
        <v>1.33</v>
      </c>
      <c r="K148" s="2">
        <v>6.01</v>
      </c>
    </row>
    <row r="149" spans="1:11" ht="12.75">
      <c r="A149" s="6">
        <v>39142</v>
      </c>
      <c r="B149" s="2">
        <v>40.9575</v>
      </c>
      <c r="C149" s="2">
        <v>0.3400714285714286</v>
      </c>
      <c r="D149" s="2">
        <v>3.444944044930353</v>
      </c>
      <c r="E149" s="2">
        <v>5.832857142857143</v>
      </c>
      <c r="F149" s="2">
        <v>3.637345551063413</v>
      </c>
      <c r="G149" s="2">
        <v>9.470202693920555</v>
      </c>
      <c r="H149" s="4">
        <v>4.630202693920555</v>
      </c>
      <c r="I149" s="2">
        <v>4.84</v>
      </c>
      <c r="J149" s="4">
        <v>1.4100000000000001</v>
      </c>
      <c r="K149" s="2">
        <v>6.25</v>
      </c>
    </row>
    <row r="150" spans="1:11" ht="12.75">
      <c r="A150" s="6">
        <v>39173</v>
      </c>
      <c r="B150" s="2">
        <v>41.673571428571435</v>
      </c>
      <c r="C150" s="2">
        <v>0.3400714285714286</v>
      </c>
      <c r="D150" s="2">
        <v>3.4012076637176754</v>
      </c>
      <c r="E150" s="2">
        <v>5.701428571428571</v>
      </c>
      <c r="F150" s="2">
        <v>3.5883173251472593</v>
      </c>
      <c r="G150" s="2">
        <v>9.289745896575832</v>
      </c>
      <c r="H150" s="4">
        <v>4.4797458965758326</v>
      </c>
      <c r="I150" s="2">
        <v>4.81</v>
      </c>
      <c r="J150" s="4">
        <v>1.3500000000000005</v>
      </c>
      <c r="K150" s="2">
        <v>6.16</v>
      </c>
    </row>
    <row r="151" spans="1:11" ht="12.75">
      <c r="A151" s="6">
        <v>39203</v>
      </c>
      <c r="B151" s="2">
        <v>40.833214285714284</v>
      </c>
      <c r="C151" s="2">
        <v>0.34121428571428575</v>
      </c>
      <c r="D151" s="2">
        <v>3.4935341699711353</v>
      </c>
      <c r="E151" s="2">
        <v>5.792857142857144</v>
      </c>
      <c r="F151" s="2">
        <v>3.6891811280292273</v>
      </c>
      <c r="G151" s="2">
        <v>9.482038270886372</v>
      </c>
      <c r="H151" s="4">
        <v>4.472038270886372</v>
      </c>
      <c r="I151" s="2">
        <v>5.01</v>
      </c>
      <c r="J151" s="4">
        <v>1.3399999999999999</v>
      </c>
      <c r="K151" s="2">
        <v>6.35</v>
      </c>
    </row>
    <row r="152" spans="1:11" ht="12.75">
      <c r="A152" s="6">
        <v>39234</v>
      </c>
      <c r="B152" s="2">
        <v>38.04321428571429</v>
      </c>
      <c r="C152" s="2">
        <v>0.34249999999999997</v>
      </c>
      <c r="D152" s="2">
        <v>3.776337188080956</v>
      </c>
      <c r="E152" s="2">
        <v>5.647857142857143</v>
      </c>
      <c r="F152" s="2">
        <v>3.9815790968411195</v>
      </c>
      <c r="G152" s="2">
        <v>9.629436239698261</v>
      </c>
      <c r="H152" s="4">
        <v>4.509436239698261</v>
      </c>
      <c r="I152" s="2">
        <v>5.12</v>
      </c>
      <c r="J152" s="4">
        <v>1.3399999999999999</v>
      </c>
      <c r="K152" s="2">
        <v>6.46</v>
      </c>
    </row>
    <row r="153" spans="1:11" ht="12.75">
      <c r="A153" s="6">
        <v>39264</v>
      </c>
      <c r="B153" s="2">
        <v>36.50928571428572</v>
      </c>
      <c r="C153" s="2">
        <v>0.34249999999999997</v>
      </c>
      <c r="D153" s="2">
        <v>3.9311063556743933</v>
      </c>
      <c r="E153" s="2">
        <v>5.782857142857142</v>
      </c>
      <c r="F153" s="2">
        <v>4.147516678430728</v>
      </c>
      <c r="G153" s="2">
        <v>9.930373821287871</v>
      </c>
      <c r="H153" s="4">
        <v>5.010373821287871</v>
      </c>
      <c r="I153" s="2">
        <v>4.92</v>
      </c>
      <c r="J153" s="4">
        <v>1.54</v>
      </c>
      <c r="K153" s="2">
        <v>6.46</v>
      </c>
    </row>
    <row r="154" spans="1:11" ht="12.75">
      <c r="A154" s="6">
        <v>39295</v>
      </c>
      <c r="B154" s="2">
        <v>37.55857142857143</v>
      </c>
      <c r="C154" s="2">
        <v>0.34321428571428575</v>
      </c>
      <c r="D154" s="2">
        <v>3.816278308661762</v>
      </c>
      <c r="E154" s="2">
        <v>5.747857142857142</v>
      </c>
      <c r="F154" s="2">
        <v>4.024999390029341</v>
      </c>
      <c r="G154" s="2">
        <v>9.772856532886482</v>
      </c>
      <c r="H154" s="4">
        <v>4.942856532886482</v>
      </c>
      <c r="I154" s="2">
        <v>4.83</v>
      </c>
      <c r="J154" s="4">
        <v>1.62</v>
      </c>
      <c r="K154" s="2">
        <v>6.45</v>
      </c>
    </row>
    <row r="155" spans="1:11" ht="12.75">
      <c r="A155" s="6">
        <v>39326</v>
      </c>
      <c r="B155" s="2">
        <v>38.51357142857143</v>
      </c>
      <c r="C155" s="2">
        <v>0.34321428571428575</v>
      </c>
      <c r="D155" s="2">
        <v>3.7305385626049348</v>
      </c>
      <c r="E155" s="2">
        <v>6.013571428571427</v>
      </c>
      <c r="F155" s="2">
        <v>3.942404202167453</v>
      </c>
      <c r="G155" s="2">
        <v>9.95597563073888</v>
      </c>
      <c r="H155" s="4">
        <v>5.12597563073888</v>
      </c>
      <c r="I155" s="2">
        <v>4.83</v>
      </c>
      <c r="J155" s="4">
        <v>1.62</v>
      </c>
      <c r="K155" s="2">
        <v>6.45</v>
      </c>
    </row>
    <row r="156" spans="1:11" ht="12.75">
      <c r="A156" s="6">
        <v>39356</v>
      </c>
      <c r="B156" s="2">
        <v>40.38321428571429</v>
      </c>
      <c r="C156" s="2">
        <v>0.34321428571428575</v>
      </c>
      <c r="D156" s="2">
        <v>3.591690853729624</v>
      </c>
      <c r="E156" s="2">
        <v>5.874285714285713</v>
      </c>
      <c r="F156" s="2">
        <v>3.790503422829473</v>
      </c>
      <c r="G156" s="2">
        <v>9.664789137115188</v>
      </c>
      <c r="H156" s="4">
        <v>4.924789137115187</v>
      </c>
      <c r="I156" s="2">
        <v>4.74</v>
      </c>
      <c r="J156" s="4">
        <v>1.62</v>
      </c>
      <c r="K156" s="2">
        <v>6.36</v>
      </c>
    </row>
    <row r="157" spans="1:11" ht="12.75">
      <c r="A157" s="6">
        <v>39387</v>
      </c>
      <c r="B157" s="2">
        <v>40.94071428571429</v>
      </c>
      <c r="C157" s="2">
        <v>0.3467857142857143</v>
      </c>
      <c r="D157" s="2">
        <v>3.5727001898107305</v>
      </c>
      <c r="E157" s="2">
        <v>6.292857142857143</v>
      </c>
      <c r="F157" s="2">
        <v>3.7842461672850094</v>
      </c>
      <c r="G157" s="2">
        <v>10.077103310142153</v>
      </c>
      <c r="H157" s="4">
        <v>5.677103310142153</v>
      </c>
      <c r="I157" s="2">
        <v>4.4</v>
      </c>
      <c r="J157" s="4">
        <v>1.9399999999999995</v>
      </c>
      <c r="K157" s="2">
        <v>6.34</v>
      </c>
    </row>
    <row r="158" spans="1:11" ht="12.75">
      <c r="A158" s="6">
        <v>39417</v>
      </c>
      <c r="B158" s="2">
        <v>40.72642857142857</v>
      </c>
      <c r="C158" s="2">
        <v>0.3467857142857143</v>
      </c>
      <c r="D158" s="2">
        <v>3.5822138199300158</v>
      </c>
      <c r="E158" s="2">
        <v>6.335000000000001</v>
      </c>
      <c r="F158" s="2">
        <v>3.7970304129101815</v>
      </c>
      <c r="G158" s="2">
        <v>10.132030412910183</v>
      </c>
      <c r="H158" s="4">
        <v>5.682030412910183</v>
      </c>
      <c r="I158" s="2">
        <v>4.45</v>
      </c>
      <c r="J158" s="4">
        <v>1.9799999999999995</v>
      </c>
      <c r="K158" s="2">
        <v>6.43</v>
      </c>
    </row>
    <row r="159" spans="1:11" ht="12.75">
      <c r="A159" s="6">
        <v>39448</v>
      </c>
      <c r="B159" s="2">
        <v>37.638214285714284</v>
      </c>
      <c r="C159" s="2">
        <v>0.3495</v>
      </c>
      <c r="D159" s="2">
        <v>3.9066537468608247</v>
      </c>
      <c r="E159" s="2">
        <v>6.309285714285714</v>
      </c>
      <c r="F159" s="2">
        <v>4.139976070865723</v>
      </c>
      <c r="G159" s="2">
        <v>10.449261785151437</v>
      </c>
      <c r="H159" s="4">
        <v>6.0992617851514375</v>
      </c>
      <c r="I159" s="2">
        <v>4.35</v>
      </c>
      <c r="J159" s="4">
        <v>2.0500000000000007</v>
      </c>
      <c r="K159" s="2">
        <v>6.4</v>
      </c>
    </row>
    <row r="160" spans="1:11" ht="12.75">
      <c r="A160" s="6">
        <v>39479</v>
      </c>
      <c r="B160" s="2">
        <v>35.595</v>
      </c>
      <c r="C160" s="2">
        <v>0.354857142857143</v>
      </c>
      <c r="D160" s="2">
        <v>4.176119291398411</v>
      </c>
      <c r="E160" s="2">
        <v>6.399999999999999</v>
      </c>
      <c r="F160" s="2">
        <v>4.430224736081658</v>
      </c>
      <c r="G160" s="2">
        <v>10.830224736081659</v>
      </c>
      <c r="H160" s="4">
        <v>6.420224736081659</v>
      </c>
      <c r="I160" s="2">
        <v>4.41</v>
      </c>
      <c r="J160" s="4">
        <v>2.2199999999999998</v>
      </c>
      <c r="K160" s="2">
        <v>6.63</v>
      </c>
    </row>
    <row r="161" spans="1:11" ht="12.75">
      <c r="A161" s="6">
        <v>39508</v>
      </c>
      <c r="B161" s="2">
        <v>36.26142857142857</v>
      </c>
      <c r="C161" s="2">
        <v>0.3570000000000001</v>
      </c>
      <c r="D161" s="2">
        <v>4.126038358500375</v>
      </c>
      <c r="E161" s="2">
        <v>6.478571428571429</v>
      </c>
      <c r="F161" s="2">
        <v>4.378787616066292</v>
      </c>
      <c r="G161" s="2">
        <v>10.857359044637723</v>
      </c>
      <c r="H161" s="4">
        <v>6.557359044637724</v>
      </c>
      <c r="I161" s="2">
        <v>4.3</v>
      </c>
      <c r="J161" s="4">
        <v>2.4400000000000004</v>
      </c>
      <c r="K161" s="2">
        <v>6.74</v>
      </c>
    </row>
    <row r="162" spans="1:11" ht="12.75">
      <c r="A162" s="6">
        <v>39539</v>
      </c>
      <c r="B162" s="2">
        <v>38.26642857142857</v>
      </c>
      <c r="C162" s="2">
        <v>0.3570000000000001</v>
      </c>
      <c r="D162" s="2">
        <v>3.927992144603934</v>
      </c>
      <c r="E162" s="2">
        <v>6.692142857142858</v>
      </c>
      <c r="F162" s="2">
        <v>4.178536286241478</v>
      </c>
      <c r="G162" s="2">
        <v>10.870679143384336</v>
      </c>
      <c r="H162" s="4">
        <v>6.380679143384336</v>
      </c>
      <c r="I162" s="2">
        <v>4.49</v>
      </c>
      <c r="J162" s="4">
        <v>2.25</v>
      </c>
      <c r="K162" s="2">
        <v>6.74</v>
      </c>
    </row>
    <row r="163" spans="1:11" ht="12.75">
      <c r="A163" s="6">
        <v>39569</v>
      </c>
      <c r="B163" s="2">
        <v>38.863571428571426</v>
      </c>
      <c r="C163" s="2">
        <v>0.35821428571428576</v>
      </c>
      <c r="D163" s="2">
        <v>3.8932573870449323</v>
      </c>
      <c r="E163" s="2">
        <v>6.652857142857143</v>
      </c>
      <c r="F163" s="2">
        <v>4.14018525168149</v>
      </c>
      <c r="G163" s="2">
        <v>10.793042394538633</v>
      </c>
      <c r="H163" s="4">
        <v>6.073042394538633</v>
      </c>
      <c r="I163" s="2">
        <v>4.72</v>
      </c>
      <c r="J163" s="4">
        <v>2.21</v>
      </c>
      <c r="K163" s="2">
        <v>6.93</v>
      </c>
    </row>
    <row r="164" spans="1:11" ht="12.75">
      <c r="A164" s="6">
        <v>39600</v>
      </c>
      <c r="B164" s="2">
        <v>37.48714285714285</v>
      </c>
      <c r="C164" s="2">
        <v>0.36157142857142865</v>
      </c>
      <c r="D164" s="2">
        <v>4.086690702515591</v>
      </c>
      <c r="E164" s="2">
        <v>6.552142857142859</v>
      </c>
      <c r="F164" s="2">
        <v>4.341636598974491</v>
      </c>
      <c r="G164" s="2">
        <v>10.893779456117347</v>
      </c>
      <c r="H164" s="4">
        <v>6.363779456117347</v>
      </c>
      <c r="I164" s="2">
        <v>4.53</v>
      </c>
      <c r="J164" s="4">
        <v>2.34</v>
      </c>
      <c r="K164" s="2">
        <v>6.87</v>
      </c>
    </row>
    <row r="165" spans="1:11" ht="12.75">
      <c r="A165" s="6">
        <v>39630</v>
      </c>
      <c r="B165" s="2">
        <v>37.057857142857145</v>
      </c>
      <c r="C165" s="2">
        <v>0.36157142857142865</v>
      </c>
      <c r="D165" s="2">
        <v>4.116640765555022</v>
      </c>
      <c r="E165" s="2">
        <v>6.560714285714288</v>
      </c>
      <c r="F165" s="2">
        <v>4.37529520476679</v>
      </c>
      <c r="G165" s="2">
        <v>10.936009490481075</v>
      </c>
      <c r="H165" s="4">
        <v>6.346009490481075</v>
      </c>
      <c r="I165" s="2">
        <v>4.59</v>
      </c>
      <c r="J165" s="4">
        <v>2.4400002</v>
      </c>
      <c r="K165" s="2">
        <v>7.0300002</v>
      </c>
    </row>
    <row r="166" spans="1:11" ht="12.75">
      <c r="A166" s="6">
        <v>39661</v>
      </c>
      <c r="B166" s="2">
        <v>37.63928571428572</v>
      </c>
      <c r="C166" s="2">
        <v>0.3622857142857144</v>
      </c>
      <c r="D166" s="2">
        <v>4.045684021613926</v>
      </c>
      <c r="E166" s="2">
        <v>6.587857142857142</v>
      </c>
      <c r="F166" s="2">
        <v>4.301446592860757</v>
      </c>
      <c r="G166" s="2">
        <v>10.8893037357179</v>
      </c>
      <c r="H166" s="4">
        <v>6.459303735717901</v>
      </c>
      <c r="I166" s="2">
        <v>4.43</v>
      </c>
      <c r="J166" s="4">
        <v>2.5100001</v>
      </c>
      <c r="K166" s="2">
        <v>6.9400001</v>
      </c>
    </row>
    <row r="167" spans="1:11" ht="12.75">
      <c r="A167" s="6">
        <v>39692</v>
      </c>
      <c r="B167" s="2">
        <v>35.92357142857143</v>
      </c>
      <c r="C167" s="2">
        <v>0.3622857142857144</v>
      </c>
      <c r="D167" s="2">
        <v>4.176154488969522</v>
      </c>
      <c r="E167" s="2">
        <v>6.801428571428572</v>
      </c>
      <c r="F167" s="2">
        <v>4.451294816750434</v>
      </c>
      <c r="G167" s="2">
        <v>11.252723388179005</v>
      </c>
      <c r="H167" s="4">
        <v>6.942723388179005</v>
      </c>
      <c r="I167" s="2">
        <v>4.31</v>
      </c>
      <c r="J167" s="4">
        <v>3.3800001</v>
      </c>
      <c r="K167" s="2">
        <v>7.6900001</v>
      </c>
    </row>
    <row r="168" spans="1:11" ht="12.75">
      <c r="A168" s="6">
        <v>39722</v>
      </c>
      <c r="B168" s="2">
        <v>31.915000000000003</v>
      </c>
      <c r="C168" s="2">
        <v>0.3622857142857144</v>
      </c>
      <c r="D168" s="2">
        <v>4.6997711819200045</v>
      </c>
      <c r="E168" s="2">
        <v>6.726428571428571</v>
      </c>
      <c r="F168" s="2">
        <v>5.005517745054507</v>
      </c>
      <c r="G168" s="2">
        <v>11.731946316483079</v>
      </c>
      <c r="H168" s="4">
        <v>7.381946316483079</v>
      </c>
      <c r="I168" s="2">
        <v>4.35</v>
      </c>
      <c r="J168" s="4">
        <v>4.93</v>
      </c>
      <c r="K168" s="2">
        <v>9.28</v>
      </c>
    </row>
    <row r="169" spans="1:11" ht="12.75">
      <c r="A169" s="6">
        <v>39753</v>
      </c>
      <c r="B169" s="2">
        <v>33.128571428571426</v>
      </c>
      <c r="C169" s="2">
        <v>0.36300000000000004</v>
      </c>
      <c r="D169" s="2">
        <v>4.569630790827842</v>
      </c>
      <c r="E169" s="2">
        <v>6.545000000000001</v>
      </c>
      <c r="F169" s="2">
        <v>4.857401135589956</v>
      </c>
      <c r="G169" s="2">
        <v>11.402401135589956</v>
      </c>
      <c r="H169" s="4">
        <v>7.952401135589956</v>
      </c>
      <c r="I169" s="2">
        <v>3.45</v>
      </c>
      <c r="J169" s="4">
        <v>5.2700000000000005</v>
      </c>
      <c r="K169" s="2">
        <v>8.72</v>
      </c>
    </row>
    <row r="170" spans="1:11" ht="12.75">
      <c r="A170" s="6">
        <v>39783</v>
      </c>
      <c r="B170" s="2">
        <v>32.29785714285715</v>
      </c>
      <c r="C170" s="2">
        <v>0.36300000000000004</v>
      </c>
      <c r="D170" s="2">
        <v>4.679830972329346</v>
      </c>
      <c r="E170" s="2">
        <v>6.413571428571429</v>
      </c>
      <c r="F170" s="2">
        <v>4.968581110637909</v>
      </c>
      <c r="G170" s="2">
        <v>11.38215253920934</v>
      </c>
      <c r="H170" s="4">
        <v>8.69215253920934</v>
      </c>
      <c r="I170" s="2">
        <v>2.69</v>
      </c>
      <c r="J170" s="4">
        <v>5.07</v>
      </c>
      <c r="K170" s="2">
        <v>7.76</v>
      </c>
    </row>
    <row r="171" spans="1:11" ht="12.75">
      <c r="A171" s="6">
        <v>39814</v>
      </c>
      <c r="B171" s="2">
        <v>31.612</v>
      </c>
      <c r="C171" s="2">
        <v>0.3644666666666667</v>
      </c>
      <c r="D171" s="2">
        <v>4.827024927501331</v>
      </c>
      <c r="E171" s="2">
        <v>6.518000000000001</v>
      </c>
      <c r="F171" s="2">
        <v>5.1297164226825895</v>
      </c>
      <c r="G171" s="2">
        <v>11.647716422682588</v>
      </c>
      <c r="H171" s="4">
        <v>8.067716422682588</v>
      </c>
      <c r="I171" s="2">
        <v>3.58</v>
      </c>
      <c r="J171" s="4">
        <v>4.39</v>
      </c>
      <c r="K171" s="2">
        <v>7.97</v>
      </c>
    </row>
    <row r="172" spans="1:11" ht="12.75">
      <c r="A172" s="6">
        <v>39845</v>
      </c>
      <c r="B172" s="2">
        <v>27.81866666666667</v>
      </c>
      <c r="C172" s="2">
        <v>0.37433333333333335</v>
      </c>
      <c r="D172" s="2">
        <v>5.63003126150791</v>
      </c>
      <c r="E172" s="2">
        <v>6.384666666666666</v>
      </c>
      <c r="F172" s="2">
        <v>5.978099682153211</v>
      </c>
      <c r="G172" s="2">
        <v>12.362766348819878</v>
      </c>
      <c r="H172" s="4">
        <v>8.652766348819878</v>
      </c>
      <c r="I172" s="2">
        <v>3.71</v>
      </c>
      <c r="J172" s="4">
        <v>4.14</v>
      </c>
      <c r="K172" s="2">
        <v>7.85</v>
      </c>
    </row>
    <row r="173" spans="1:11" ht="12.75">
      <c r="A173" s="6">
        <v>39873</v>
      </c>
      <c r="B173" s="2">
        <v>29.139333333333333</v>
      </c>
      <c r="C173" s="2">
        <v>0.37766666666666665</v>
      </c>
      <c r="D173" s="2">
        <v>5.443407119182158</v>
      </c>
      <c r="E173" s="2">
        <v>6.494</v>
      </c>
      <c r="F173" s="2">
        <v>5.7853431748678</v>
      </c>
      <c r="G173" s="2">
        <v>12.279343174867801</v>
      </c>
      <c r="H173" s="4">
        <v>8.7193431748678</v>
      </c>
      <c r="I173" s="2">
        <v>3.56</v>
      </c>
      <c r="J173" s="4">
        <v>4.479999999999999</v>
      </c>
      <c r="K173" s="2">
        <v>8.04</v>
      </c>
    </row>
    <row r="174" spans="1:11" ht="12.75">
      <c r="A174" s="6">
        <v>39904</v>
      </c>
      <c r="B174" s="2">
        <v>28.928</v>
      </c>
      <c r="C174" s="2">
        <v>0.37886666666666663</v>
      </c>
      <c r="D174" s="2">
        <v>5.5237224723668215</v>
      </c>
      <c r="E174" s="2">
        <v>6.348</v>
      </c>
      <c r="F174" s="2">
        <v>5.860056786824937</v>
      </c>
      <c r="G174" s="2">
        <v>12.208056786824935</v>
      </c>
      <c r="H174" s="4">
        <v>8.158056786824936</v>
      </c>
      <c r="I174" s="2">
        <v>4.05</v>
      </c>
      <c r="J174" s="4">
        <v>3.8600000000000003</v>
      </c>
      <c r="K174" s="2">
        <v>7.91</v>
      </c>
    </row>
    <row r="175" spans="1:11" ht="12.75">
      <c r="A175" s="6">
        <v>39934</v>
      </c>
      <c r="B175" s="2">
        <v>29.24533333333333</v>
      </c>
      <c r="C175" s="2">
        <v>0.37886666666666663</v>
      </c>
      <c r="D175" s="2">
        <v>5.474121910249485</v>
      </c>
      <c r="E175" s="2">
        <v>6.5793333333333335</v>
      </c>
      <c r="F175" s="2">
        <v>5.819979192314578</v>
      </c>
      <c r="G175" s="2">
        <v>12.39931252564791</v>
      </c>
      <c r="H175" s="4">
        <v>8.05931252564791</v>
      </c>
      <c r="I175" s="2">
        <v>4.34</v>
      </c>
      <c r="J175" s="4">
        <v>3.2199999999999998</v>
      </c>
      <c r="K175" s="2">
        <v>7.56</v>
      </c>
    </row>
    <row r="176" spans="1:11" ht="12.75">
      <c r="A176" s="6">
        <v>39965</v>
      </c>
      <c r="B176" s="2">
        <v>31.155333333333335</v>
      </c>
      <c r="C176" s="2">
        <v>0.38006666666666666</v>
      </c>
      <c r="D176" s="2">
        <v>5.1364371467244485</v>
      </c>
      <c r="E176" s="2">
        <v>6.3726666666666665</v>
      </c>
      <c r="F176" s="2">
        <v>5.453332890454093</v>
      </c>
      <c r="G176" s="2">
        <v>11.82599955712076</v>
      </c>
      <c r="H176" s="4">
        <v>7.505999557120759</v>
      </c>
      <c r="I176" s="2">
        <v>4.32</v>
      </c>
      <c r="J176" s="4">
        <v>2.6399999999999997</v>
      </c>
      <c r="K176" s="2">
        <v>6.96</v>
      </c>
    </row>
    <row r="177" spans="1:11" ht="12.75">
      <c r="A177" s="6">
        <v>39995</v>
      </c>
      <c r="B177" s="2">
        <v>32.46866666666667</v>
      </c>
      <c r="C177" s="2">
        <v>0.38006666666666666</v>
      </c>
      <c r="D177" s="2">
        <v>4.918703443901444</v>
      </c>
      <c r="E177" s="2">
        <v>6.341333333333335</v>
      </c>
      <c r="F177" s="2">
        <v>5.221007156365698</v>
      </c>
      <c r="G177" s="2">
        <v>11.56234048969903</v>
      </c>
      <c r="H177" s="4">
        <v>7.252340489699031</v>
      </c>
      <c r="I177" s="2">
        <v>4.31</v>
      </c>
      <c r="J177" s="4">
        <v>2.1400000000000006</v>
      </c>
      <c r="K177" s="2">
        <v>6.45</v>
      </c>
    </row>
    <row r="178" spans="1:11" ht="12.75">
      <c r="A178" s="6">
        <v>40026</v>
      </c>
      <c r="B178" s="2">
        <v>32.542</v>
      </c>
      <c r="C178" s="2">
        <v>0.3807333333333333</v>
      </c>
      <c r="D178" s="2">
        <v>4.925103536870926</v>
      </c>
      <c r="E178" s="2">
        <v>5.906666666666666</v>
      </c>
      <c r="F178" s="2">
        <v>5.203095880750708</v>
      </c>
      <c r="G178" s="2">
        <v>11.109762547417377</v>
      </c>
      <c r="H178" s="4">
        <v>6.929762547417377</v>
      </c>
      <c r="I178" s="2">
        <v>4.18</v>
      </c>
      <c r="J178" s="4">
        <v>1.9900000000000002</v>
      </c>
      <c r="K178" s="2">
        <v>6.17</v>
      </c>
    </row>
    <row r="179" spans="1:11" ht="12.75">
      <c r="A179" s="6">
        <v>40057</v>
      </c>
      <c r="B179" s="2">
        <v>32.758</v>
      </c>
      <c r="C179" s="2">
        <v>0.3807333333333333</v>
      </c>
      <c r="D179" s="2">
        <v>4.877357897229185</v>
      </c>
      <c r="E179" s="2">
        <v>5.828</v>
      </c>
      <c r="F179" s="2">
        <v>5.149767740467848</v>
      </c>
      <c r="G179" s="2">
        <v>10.977767740467847</v>
      </c>
      <c r="H179" s="4">
        <v>6.947767740467847</v>
      </c>
      <c r="I179" s="2">
        <v>4.03</v>
      </c>
      <c r="J179" s="4">
        <v>1.9699999999999998</v>
      </c>
      <c r="K179" s="2">
        <v>6</v>
      </c>
    </row>
    <row r="180" spans="1:11" ht="12.75">
      <c r="A180" s="6">
        <v>40087</v>
      </c>
      <c r="B180" s="2">
        <v>31.893333333333338</v>
      </c>
      <c r="C180" s="2">
        <v>0.3807333333333333</v>
      </c>
      <c r="D180" s="2">
        <v>4.9988752672453645</v>
      </c>
      <c r="E180" s="2">
        <v>5.823333333333333</v>
      </c>
      <c r="F180" s="2">
        <v>5.279221535581574</v>
      </c>
      <c r="G180" s="2">
        <v>11.102554868914906</v>
      </c>
      <c r="H180" s="2">
        <v>6.872554868914905</v>
      </c>
      <c r="I180" s="2">
        <v>4.23</v>
      </c>
      <c r="J180" s="2">
        <v>1.8899999999999997</v>
      </c>
      <c r="K180" s="2">
        <v>6.12</v>
      </c>
    </row>
    <row r="181" spans="1:11" ht="12.75">
      <c r="A181" s="6">
        <v>40118</v>
      </c>
      <c r="B181" s="2">
        <v>33.21066666666667</v>
      </c>
      <c r="C181" s="2">
        <v>0.3810666666666666</v>
      </c>
      <c r="D181" s="2">
        <v>4.798683481567506</v>
      </c>
      <c r="E181" s="2">
        <v>5.9913333333333325</v>
      </c>
      <c r="F181" s="2">
        <v>5.0764329996811</v>
      </c>
      <c r="G181" s="2">
        <v>11.067766333014431</v>
      </c>
      <c r="H181" s="2">
        <v>6.867766333014431</v>
      </c>
      <c r="I181" s="2">
        <v>4.2</v>
      </c>
      <c r="J181" s="2">
        <v>1.8399999999999999</v>
      </c>
      <c r="K181" s="2">
        <v>6.04</v>
      </c>
    </row>
    <row r="182" spans="1:11" ht="12.75">
      <c r="A182" s="6">
        <v>40148</v>
      </c>
      <c r="B182" s="2">
        <v>34.99066666666667</v>
      </c>
      <c r="C182" s="2">
        <v>0.3810666666666666</v>
      </c>
      <c r="D182" s="2">
        <v>4.568196058165944</v>
      </c>
      <c r="E182" s="2">
        <v>5.872</v>
      </c>
      <c r="F182" s="2">
        <v>4.824859285261277</v>
      </c>
      <c r="G182" s="2">
        <v>10.696859285261274</v>
      </c>
      <c r="H182" s="2">
        <v>6.066859285261274</v>
      </c>
      <c r="I182" s="2">
        <v>4.63</v>
      </c>
      <c r="J182" s="2">
        <v>1.6799999999999997</v>
      </c>
      <c r="K182" s="2">
        <v>6.31</v>
      </c>
    </row>
    <row r="183" spans="1:11" ht="12.75">
      <c r="A183" s="6">
        <v>40179</v>
      </c>
      <c r="B183" s="2">
        <v>33.51</v>
      </c>
      <c r="C183" s="2">
        <v>0.3829333333333333</v>
      </c>
      <c r="D183" s="2">
        <v>4.774922649630232</v>
      </c>
      <c r="E183" s="2">
        <v>5.888000000000001</v>
      </c>
      <c r="F183" s="2">
        <v>5.044650206888836</v>
      </c>
      <c r="G183" s="2">
        <v>10.932650206888836</v>
      </c>
      <c r="H183" s="2">
        <v>6.422650206888836</v>
      </c>
      <c r="I183" s="2">
        <v>4.51</v>
      </c>
      <c r="J183" s="2">
        <v>1.58</v>
      </c>
      <c r="K183" s="2">
        <v>6.09</v>
      </c>
    </row>
    <row r="184" spans="1:11" ht="12.75">
      <c r="A184" s="6">
        <v>40210</v>
      </c>
      <c r="B184" s="2">
        <v>33.276</v>
      </c>
      <c r="C184" s="2">
        <v>0.39026666666666665</v>
      </c>
      <c r="D184" s="2">
        <v>4.874302055333853</v>
      </c>
      <c r="E184" s="2">
        <v>5.697333333333334</v>
      </c>
      <c r="F184" s="2">
        <v>5.141016843622611</v>
      </c>
      <c r="G184" s="2">
        <v>10.838350176955947</v>
      </c>
      <c r="H184" s="2">
        <v>6.288350176955947</v>
      </c>
      <c r="I184" s="2">
        <v>4.55</v>
      </c>
      <c r="J184" s="2">
        <v>1.62</v>
      </c>
      <c r="K184" s="2">
        <v>6.17</v>
      </c>
    </row>
    <row r="185" spans="1:11" ht="12.75">
      <c r="A185" s="6">
        <v>40238</v>
      </c>
      <c r="B185" s="2">
        <v>34.714000000000006</v>
      </c>
      <c r="C185" s="2">
        <v>0.3906</v>
      </c>
      <c r="D185" s="2">
        <v>4.6726018613991025</v>
      </c>
      <c r="E185" s="2">
        <v>5.7973333333333334</v>
      </c>
      <c r="F185" s="2">
        <v>4.93454641491283</v>
      </c>
      <c r="G185" s="2">
        <v>10.731879748246165</v>
      </c>
      <c r="H185" s="2">
        <v>6.011879748246165</v>
      </c>
      <c r="I185" s="2">
        <v>4.72</v>
      </c>
      <c r="J185" s="2">
        <v>1.5300000000000002</v>
      </c>
      <c r="K185" s="2">
        <v>6.25</v>
      </c>
    </row>
    <row r="186" spans="1:11" ht="12.75">
      <c r="A186" s="6">
        <v>40269</v>
      </c>
      <c r="B186" s="2">
        <v>36.06933333333333</v>
      </c>
      <c r="C186" s="2">
        <v>0.3917333333333334</v>
      </c>
      <c r="D186" s="2">
        <v>4.52085398122145</v>
      </c>
      <c r="E186" s="2">
        <v>5.771333333333333</v>
      </c>
      <c r="F186" s="2">
        <v>4.772757608451814</v>
      </c>
      <c r="G186" s="2">
        <v>10.54409094178515</v>
      </c>
      <c r="H186" s="2">
        <v>6.01409094178515</v>
      </c>
      <c r="I186" s="2">
        <v>4.53</v>
      </c>
      <c r="J186" s="2">
        <v>1.4500000000000002</v>
      </c>
      <c r="K186" s="2">
        <v>5.98</v>
      </c>
    </row>
    <row r="187" spans="1:11" ht="12.75">
      <c r="A187" s="6">
        <v>40299</v>
      </c>
      <c r="B187" s="2">
        <v>33.73533333333334</v>
      </c>
      <c r="C187" s="2">
        <v>0.3917333333333334</v>
      </c>
      <c r="D187" s="2">
        <v>4.820959423797751</v>
      </c>
      <c r="E187" s="2">
        <v>5.479333333333333</v>
      </c>
      <c r="F187" s="2">
        <v>5.080768425201478</v>
      </c>
      <c r="G187" s="2">
        <v>10.560101758534815</v>
      </c>
      <c r="H187" s="2">
        <v>6.340101758534815</v>
      </c>
      <c r="I187" s="2">
        <v>4.22</v>
      </c>
      <c r="J187" s="2">
        <v>1.9400000000000004</v>
      </c>
      <c r="K187" s="2">
        <v>6.16</v>
      </c>
    </row>
    <row r="188" spans="1:11" ht="12.75">
      <c r="A188" s="6">
        <v>40330</v>
      </c>
      <c r="B188" s="2">
        <v>33.84666666666667</v>
      </c>
      <c r="C188" s="2">
        <v>0.39253333333333335</v>
      </c>
      <c r="D188" s="2">
        <v>4.828836066138567</v>
      </c>
      <c r="E188" s="2">
        <v>5.529333333333333</v>
      </c>
      <c r="F188" s="2">
        <v>5.091218422317509</v>
      </c>
      <c r="G188" s="2">
        <v>10.620551755650842</v>
      </c>
      <c r="H188" s="2">
        <v>6.710551755650842</v>
      </c>
      <c r="I188" s="2">
        <v>3.91</v>
      </c>
      <c r="J188" s="2">
        <v>2.09</v>
      </c>
      <c r="K188" s="2">
        <v>6</v>
      </c>
    </row>
    <row r="189" spans="1:11" ht="12.75">
      <c r="A189" s="6">
        <v>40360</v>
      </c>
      <c r="B189" s="2">
        <v>36.16733333333333</v>
      </c>
      <c r="C189" s="2">
        <v>0.39253333333333335</v>
      </c>
      <c r="D189" s="2">
        <v>4.528454059368803</v>
      </c>
      <c r="E189" s="2">
        <v>5.561333333333334</v>
      </c>
      <c r="F189" s="2">
        <v>4.775685741806106</v>
      </c>
      <c r="G189" s="2">
        <v>10.337019075139441</v>
      </c>
      <c r="H189" s="2">
        <v>6.357019075139441</v>
      </c>
      <c r="I189" s="2">
        <v>3.98</v>
      </c>
      <c r="J189" s="2">
        <v>1.8199999999999998</v>
      </c>
      <c r="K189" s="2">
        <v>5.8</v>
      </c>
    </row>
    <row r="190" spans="1:11" ht="12.75">
      <c r="A190" s="6">
        <v>40391</v>
      </c>
      <c r="B190" s="2">
        <v>36.697333333333326</v>
      </c>
      <c r="C190" s="2">
        <v>0.39286666666666664</v>
      </c>
      <c r="D190" s="2">
        <v>4.4748145552676615</v>
      </c>
      <c r="E190" s="2">
        <v>5.578666666666666</v>
      </c>
      <c r="F190" s="2">
        <v>4.720053119577825</v>
      </c>
      <c r="G190" s="2">
        <v>10.298719786244492</v>
      </c>
      <c r="H190" s="2">
        <v>6.778719786244492</v>
      </c>
      <c r="I190" s="2">
        <v>3.52</v>
      </c>
      <c r="J190" s="2">
        <v>1.8400000000000003</v>
      </c>
      <c r="K190" s="2">
        <v>5.36</v>
      </c>
    </row>
    <row r="191" spans="1:11" ht="12.75">
      <c r="A191" s="6">
        <v>40422</v>
      </c>
      <c r="B191" s="2">
        <v>37.80200000000001</v>
      </c>
      <c r="C191" s="2">
        <v>0.39286666666666664</v>
      </c>
      <c r="D191" s="2">
        <v>4.346079135004768</v>
      </c>
      <c r="E191" s="2">
        <v>5.55</v>
      </c>
      <c r="F191" s="2">
        <v>4.582701760135698</v>
      </c>
      <c r="G191" s="2">
        <v>10.132701760135697</v>
      </c>
      <c r="H191" s="2">
        <v>6.442701760135698</v>
      </c>
      <c r="I191" s="2">
        <v>3.69</v>
      </c>
      <c r="J191" s="2">
        <v>1.7600000000000002</v>
      </c>
      <c r="K191" s="2">
        <v>5.45</v>
      </c>
    </row>
    <row r="192" spans="1:11" ht="12.75">
      <c r="A192" s="6">
        <v>40452</v>
      </c>
      <c r="B192" s="2">
        <v>38.629999999999995</v>
      </c>
      <c r="C192" s="2">
        <v>0.39286666666666664</v>
      </c>
      <c r="D192" s="2">
        <v>4.245608181025875</v>
      </c>
      <c r="E192" s="2">
        <v>5.55</v>
      </c>
      <c r="F192" s="2">
        <v>4.476839923201568</v>
      </c>
      <c r="G192" s="2">
        <v>10.02683992320157</v>
      </c>
      <c r="H192" s="2">
        <v>6.036839923201569</v>
      </c>
      <c r="I192" s="2">
        <v>3.99</v>
      </c>
      <c r="J192" s="2">
        <v>1.71</v>
      </c>
      <c r="K192" s="2">
        <v>5.7</v>
      </c>
    </row>
    <row r="193" spans="1:11" ht="12.75">
      <c r="A193" s="6">
        <v>40483</v>
      </c>
      <c r="B193" s="2">
        <v>37.672000000000004</v>
      </c>
      <c r="C193" s="2">
        <v>0.3932</v>
      </c>
      <c r="D193" s="2">
        <v>4.355056987113487</v>
      </c>
      <c r="E193" s="2">
        <v>5.8</v>
      </c>
      <c r="F193" s="2">
        <v>4.5999244165935425</v>
      </c>
      <c r="G193" s="2">
        <v>10.39992441659354</v>
      </c>
      <c r="H193" s="2">
        <v>6.27992441659354</v>
      </c>
      <c r="I193" s="2">
        <v>4.12</v>
      </c>
      <c r="J193" s="2">
        <v>1.63</v>
      </c>
      <c r="K193" s="2">
        <v>5.75</v>
      </c>
    </row>
    <row r="194" spans="1:11" ht="12.75">
      <c r="A194" s="6">
        <v>40513</v>
      </c>
      <c r="B194" s="2">
        <v>38.223333333333336</v>
      </c>
      <c r="C194" s="2">
        <v>0.3932</v>
      </c>
      <c r="D194" s="2">
        <v>4.295806775530653</v>
      </c>
      <c r="E194" s="2">
        <v>5.8933333333333335</v>
      </c>
      <c r="F194" s="2">
        <v>4.538840209684135</v>
      </c>
      <c r="G194" s="2">
        <v>10.432173543017466</v>
      </c>
      <c r="H194" s="2">
        <v>6.092173543017466</v>
      </c>
      <c r="I194" s="2">
        <v>4.34</v>
      </c>
      <c r="J194" s="2">
        <v>1.5899999999999999</v>
      </c>
      <c r="K194" s="2">
        <v>5.93</v>
      </c>
    </row>
    <row r="196" spans="4:5" ht="12.75">
      <c r="D196" t="s">
        <v>220</v>
      </c>
      <c r="E196" s="37">
        <f>STDEV(E3:E194)</f>
        <v>1.1700538776000011</v>
      </c>
    </row>
  </sheetData>
  <sheetProtection/>
  <printOptions/>
  <pageMargins left="0.7" right="0.7" top="0.75" bottom="0.75" header="0.3" footer="0.3"/>
  <pageSetup horizontalDpi="600" verticalDpi="600" orientation="landscape" r:id="rId1"/>
  <headerFooter>
    <oddHeader>&amp;R&amp;A</oddHeader>
  </headerFooter>
</worksheet>
</file>

<file path=xl/worksheets/sheet4.xml><?xml version="1.0" encoding="utf-8"?>
<worksheet xmlns="http://schemas.openxmlformats.org/spreadsheetml/2006/main" xmlns:r="http://schemas.openxmlformats.org/officeDocument/2006/relationships">
  <dimension ref="A1:V194"/>
  <sheetViews>
    <sheetView zoomScalePageLayoutView="0" workbookViewId="0" topLeftCell="A1">
      <pane xSplit="1" ySplit="2" topLeftCell="B157"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10.421875" style="0" customWidth="1"/>
    <col min="13" max="13" width="9.140625" style="0" customWidth="1"/>
    <col min="14" max="14" width="16.421875" style="0" customWidth="1"/>
    <col min="15" max="15" width="12.57421875" style="0" bestFit="1" customWidth="1"/>
    <col min="16" max="16" width="13.7109375" style="0" bestFit="1" customWidth="1"/>
    <col min="17" max="17" width="12.57421875" style="0" bestFit="1" customWidth="1"/>
    <col min="18" max="18" width="12.421875" style="0" bestFit="1" customWidth="1"/>
    <col min="19" max="19" width="13.57421875" style="0" bestFit="1" customWidth="1"/>
    <col min="20" max="21" width="12.57421875" style="0" bestFit="1" customWidth="1"/>
    <col min="22" max="22" width="12.57421875" style="0" customWidth="1"/>
    <col min="23" max="23" width="16.7109375" style="0" customWidth="1"/>
    <col min="24" max="24" width="12.00390625" style="0" bestFit="1" customWidth="1"/>
    <col min="25" max="25" width="13.7109375" style="0" bestFit="1" customWidth="1"/>
  </cols>
  <sheetData>
    <row r="1" spans="1:10" ht="15">
      <c r="A1" s="1"/>
      <c r="C1" s="1"/>
      <c r="D1" s="1"/>
      <c r="E1" s="1"/>
      <c r="F1" s="1"/>
      <c r="G1" s="1"/>
      <c r="H1" s="1"/>
      <c r="I1" s="1"/>
      <c r="J1" s="1"/>
    </row>
    <row r="2" spans="1:12" ht="64.5">
      <c r="A2" s="1" t="s">
        <v>170</v>
      </c>
      <c r="B2" s="27" t="s">
        <v>3</v>
      </c>
      <c r="C2" s="27" t="s">
        <v>4</v>
      </c>
      <c r="D2" s="27" t="s">
        <v>5</v>
      </c>
      <c r="E2" s="27" t="s">
        <v>6</v>
      </c>
      <c r="F2" s="27" t="s">
        <v>173</v>
      </c>
      <c r="G2" s="28" t="s">
        <v>210</v>
      </c>
      <c r="H2" s="28" t="s">
        <v>175</v>
      </c>
      <c r="I2" s="28" t="s">
        <v>211</v>
      </c>
      <c r="J2" s="28" t="s">
        <v>176</v>
      </c>
      <c r="K2" s="28" t="s">
        <v>204</v>
      </c>
      <c r="L2" s="28" t="s">
        <v>209</v>
      </c>
    </row>
    <row r="3" spans="1:14" ht="12.75">
      <c r="A3" s="3" t="s">
        <v>12</v>
      </c>
      <c r="B3" s="2">
        <v>21.325916666666668</v>
      </c>
      <c r="C3" s="2">
        <v>0.32883333333333337</v>
      </c>
      <c r="D3" s="2">
        <v>6.186612458620478</v>
      </c>
      <c r="E3" s="2">
        <v>3.180833333333334</v>
      </c>
      <c r="F3" s="2">
        <v>6.379254687408248</v>
      </c>
      <c r="G3" s="2">
        <v>9.560088020741581</v>
      </c>
      <c r="H3" s="4">
        <v>1.8500880207415813</v>
      </c>
      <c r="I3" s="2">
        <v>7.71</v>
      </c>
      <c r="J3" s="4">
        <v>1.4400000000000004</v>
      </c>
      <c r="K3" s="2">
        <v>9.15</v>
      </c>
      <c r="L3" s="2">
        <f aca="true" t="shared" si="0" ref="L3:L34">G3-K3</f>
        <v>0.4100880207415809</v>
      </c>
      <c r="N3" s="29" t="s">
        <v>208</v>
      </c>
    </row>
    <row r="4" spans="1:14" ht="12.75">
      <c r="A4" s="3" t="s">
        <v>13</v>
      </c>
      <c r="B4" s="2">
        <v>21.336888888888893</v>
      </c>
      <c r="C4" s="2">
        <v>0.32883333333333337</v>
      </c>
      <c r="D4" s="2">
        <v>6.170979958630974</v>
      </c>
      <c r="E4" s="2">
        <v>3.1908333333333334</v>
      </c>
      <c r="F4" s="2">
        <v>6.3644597582287785</v>
      </c>
      <c r="G4" s="2">
        <v>9.55529309156211</v>
      </c>
      <c r="H4" s="4">
        <v>2.0952930915621097</v>
      </c>
      <c r="I4" s="2">
        <v>7.46</v>
      </c>
      <c r="J4" s="4">
        <v>1.4699999999999998</v>
      </c>
      <c r="K4" s="2">
        <v>8.93</v>
      </c>
      <c r="L4" s="2">
        <f t="shared" si="0"/>
        <v>0.62529309156211</v>
      </c>
      <c r="N4" t="s">
        <v>146</v>
      </c>
    </row>
    <row r="5" spans="1:12" ht="13.5" thickBot="1">
      <c r="A5" s="3" t="s">
        <v>14</v>
      </c>
      <c r="B5" s="2">
        <v>20.77</v>
      </c>
      <c r="C5" s="2">
        <v>0.32883333333333337</v>
      </c>
      <c r="D5" s="2">
        <v>6.341072127123698</v>
      </c>
      <c r="E5" s="2">
        <v>3.289166666666667</v>
      </c>
      <c r="F5" s="2">
        <v>6.547645759421286</v>
      </c>
      <c r="G5" s="2">
        <v>9.836812426087954</v>
      </c>
      <c r="H5" s="4">
        <v>2.396812426087954</v>
      </c>
      <c r="I5" s="2">
        <v>7.44</v>
      </c>
      <c r="J5" s="4">
        <v>1.339999999999999</v>
      </c>
      <c r="K5" s="2">
        <v>8.78</v>
      </c>
      <c r="L5" s="2">
        <f t="shared" si="0"/>
        <v>1.056812426087955</v>
      </c>
    </row>
    <row r="6" spans="1:15" ht="12.75">
      <c r="A6" s="3" t="s">
        <v>15</v>
      </c>
      <c r="B6" s="2">
        <v>20.99222222222222</v>
      </c>
      <c r="C6" s="2">
        <v>0.3299166666666667</v>
      </c>
      <c r="D6" s="2">
        <v>6.29426008103665</v>
      </c>
      <c r="E6" s="2">
        <v>3.400833333333333</v>
      </c>
      <c r="F6" s="2">
        <v>6.507483520444812</v>
      </c>
      <c r="G6" s="2">
        <v>9.908316853778144</v>
      </c>
      <c r="H6" s="4">
        <v>2.5683168537781444</v>
      </c>
      <c r="I6" s="2">
        <v>7.34</v>
      </c>
      <c r="J6" s="4">
        <v>1.33</v>
      </c>
      <c r="K6" s="2">
        <v>8.67</v>
      </c>
      <c r="L6" s="2">
        <f t="shared" si="0"/>
        <v>1.2383168537781444</v>
      </c>
      <c r="N6" s="15" t="s">
        <v>147</v>
      </c>
      <c r="O6" s="15"/>
    </row>
    <row r="7" spans="1:15" ht="12.75">
      <c r="A7" s="3" t="s">
        <v>16</v>
      </c>
      <c r="B7" s="2">
        <v>22.13633333333333</v>
      </c>
      <c r="C7" s="2">
        <v>0.33125</v>
      </c>
      <c r="D7" s="2">
        <v>5.9932785941179</v>
      </c>
      <c r="E7" s="2">
        <v>3.3649999999999998</v>
      </c>
      <c r="F7" s="2">
        <v>6.193453398992983</v>
      </c>
      <c r="G7" s="2">
        <v>9.558453398992985</v>
      </c>
      <c r="H7" s="4">
        <v>2.8884533989929846</v>
      </c>
      <c r="I7" s="2">
        <v>6.67</v>
      </c>
      <c r="J7" s="4">
        <v>1.6300000000000008</v>
      </c>
      <c r="K7" s="2">
        <v>8.3</v>
      </c>
      <c r="L7" s="2">
        <f t="shared" si="0"/>
        <v>1.2584533989929838</v>
      </c>
      <c r="N7" s="12" t="s">
        <v>148</v>
      </c>
      <c r="O7" s="12">
        <v>0.7134354702720721</v>
      </c>
    </row>
    <row r="8" spans="1:15" ht="12.75">
      <c r="A8" s="3" t="s">
        <v>17</v>
      </c>
      <c r="B8" s="2">
        <v>21.805666666666667</v>
      </c>
      <c r="C8" s="2">
        <v>0.33125</v>
      </c>
      <c r="D8" s="2">
        <v>6.088805399562877</v>
      </c>
      <c r="E8" s="2">
        <v>3.424166666666667</v>
      </c>
      <c r="F8" s="2">
        <v>6.29584142283749</v>
      </c>
      <c r="G8" s="2">
        <v>9.720008089504157</v>
      </c>
      <c r="H8" s="4">
        <v>3.090008089504157</v>
      </c>
      <c r="I8" s="2">
        <v>6.63</v>
      </c>
      <c r="J8" s="4">
        <v>1.38</v>
      </c>
      <c r="K8" s="2">
        <v>8.01</v>
      </c>
      <c r="L8" s="2">
        <f t="shared" si="0"/>
        <v>1.7100080895041572</v>
      </c>
      <c r="N8" s="12" t="s">
        <v>149</v>
      </c>
      <c r="O8" s="12">
        <v>0.5089901702423326</v>
      </c>
    </row>
    <row r="9" spans="1:15" ht="12.75">
      <c r="A9" s="3" t="s">
        <v>18</v>
      </c>
      <c r="B9" s="2">
        <v>21.490583333333333</v>
      </c>
      <c r="C9" s="2">
        <v>0.3319166666666667</v>
      </c>
      <c r="D9" s="2">
        <v>6.188904423427252</v>
      </c>
      <c r="E9" s="2">
        <v>3.4441666666666677</v>
      </c>
      <c r="F9" s="2">
        <v>6.400616757914457</v>
      </c>
      <c r="G9" s="2">
        <v>9.844783424581125</v>
      </c>
      <c r="H9" s="4">
        <v>2.984783424581125</v>
      </c>
      <c r="I9" s="2">
        <v>6.86</v>
      </c>
      <c r="J9" s="4">
        <v>1.2499999999999991</v>
      </c>
      <c r="K9" s="2">
        <v>8.11</v>
      </c>
      <c r="L9" s="2">
        <f t="shared" si="0"/>
        <v>1.734783424581126</v>
      </c>
      <c r="N9" s="12" t="s">
        <v>150</v>
      </c>
      <c r="O9" s="12">
        <v>0.5064059079804502</v>
      </c>
    </row>
    <row r="10" spans="1:15" ht="12.75">
      <c r="A10" s="3" t="s">
        <v>19</v>
      </c>
      <c r="B10" s="2">
        <v>21.699888888888893</v>
      </c>
      <c r="C10" s="2">
        <v>0.3325</v>
      </c>
      <c r="D10" s="2">
        <v>6.136378819190738</v>
      </c>
      <c r="E10" s="2">
        <v>3.4274999999999998</v>
      </c>
      <c r="F10" s="2">
        <v>6.345639155291214</v>
      </c>
      <c r="G10" s="2">
        <v>9.773139155291215</v>
      </c>
      <c r="H10" s="4">
        <v>3.1231391552912147</v>
      </c>
      <c r="I10" s="2">
        <v>6.65</v>
      </c>
      <c r="J10" s="4">
        <v>1.5899999999999999</v>
      </c>
      <c r="K10" s="2">
        <v>8.24</v>
      </c>
      <c r="L10" s="2">
        <f t="shared" si="0"/>
        <v>1.5331391552912148</v>
      </c>
      <c r="N10" s="12" t="s">
        <v>151</v>
      </c>
      <c r="O10" s="12">
        <v>1.1339246023840386</v>
      </c>
    </row>
    <row r="11" spans="1:15" ht="13.5" thickBot="1">
      <c r="A11" s="3" t="s">
        <v>20</v>
      </c>
      <c r="B11" s="2">
        <v>22.941972222222223</v>
      </c>
      <c r="C11" s="2">
        <v>0.3325</v>
      </c>
      <c r="D11" s="2">
        <v>5.82241748044387</v>
      </c>
      <c r="E11" s="2">
        <v>3.407499999999999</v>
      </c>
      <c r="F11" s="2">
        <v>6.0196274849047535</v>
      </c>
      <c r="G11" s="2">
        <v>9.427127484904753</v>
      </c>
      <c r="H11" s="4">
        <v>2.937127484904753</v>
      </c>
      <c r="I11" s="2">
        <v>6.49</v>
      </c>
      <c r="J11" s="4">
        <v>1.4900000000000002</v>
      </c>
      <c r="K11" s="2">
        <v>7.98</v>
      </c>
      <c r="L11" s="2">
        <f t="shared" si="0"/>
        <v>1.4471274849047528</v>
      </c>
      <c r="N11" s="13" t="s">
        <v>152</v>
      </c>
      <c r="O11" s="13">
        <v>192</v>
      </c>
    </row>
    <row r="12" spans="1:12" ht="12.75">
      <c r="A12" s="3" t="s">
        <v>21</v>
      </c>
      <c r="B12" s="2">
        <v>23.400222222222226</v>
      </c>
      <c r="C12" s="2">
        <v>0.3325</v>
      </c>
      <c r="D12" s="2">
        <v>5.703185779114677</v>
      </c>
      <c r="E12" s="2">
        <v>3.3383333333333334</v>
      </c>
      <c r="F12" s="2">
        <v>5.891821113450706</v>
      </c>
      <c r="G12" s="2">
        <v>9.230154446784038</v>
      </c>
      <c r="H12" s="4">
        <v>2.890154446784038</v>
      </c>
      <c r="I12" s="2">
        <v>6.34</v>
      </c>
      <c r="J12" s="4">
        <v>1.4800000000000004</v>
      </c>
      <c r="K12" s="2">
        <v>7.82</v>
      </c>
      <c r="L12" s="2">
        <f t="shared" si="0"/>
        <v>1.4101544467840377</v>
      </c>
    </row>
    <row r="13" spans="1:14" ht="13.5" thickBot="1">
      <c r="A13" s="3" t="s">
        <v>22</v>
      </c>
      <c r="B13" s="2">
        <v>23.873</v>
      </c>
      <c r="C13" s="2">
        <v>0.3325</v>
      </c>
      <c r="D13" s="2">
        <v>5.59239834550763</v>
      </c>
      <c r="E13" s="2">
        <v>3.3641666666666663</v>
      </c>
      <c r="F13" s="2">
        <v>5.779021935534374</v>
      </c>
      <c r="G13" s="2">
        <v>9.143188602201041</v>
      </c>
      <c r="H13" s="4">
        <v>3.0031886022010417</v>
      </c>
      <c r="I13" s="2">
        <v>6.14</v>
      </c>
      <c r="J13" s="4">
        <v>1.67</v>
      </c>
      <c r="K13" s="2">
        <v>7.81</v>
      </c>
      <c r="L13" s="2">
        <f t="shared" si="0"/>
        <v>1.3331886022010417</v>
      </c>
      <c r="N13" t="s">
        <v>153</v>
      </c>
    </row>
    <row r="14" spans="1:19" ht="12.75">
      <c r="A14" s="3" t="s">
        <v>23</v>
      </c>
      <c r="B14" s="2">
        <v>24.85463888888889</v>
      </c>
      <c r="C14" s="2">
        <v>0.3325</v>
      </c>
      <c r="D14" s="2">
        <v>5.381244261934149</v>
      </c>
      <c r="E14" s="2">
        <v>3.5749999999999997</v>
      </c>
      <c r="F14" s="2">
        <v>5.573402106013734</v>
      </c>
      <c r="G14" s="2">
        <v>9.148402106013735</v>
      </c>
      <c r="H14" s="4">
        <v>3.1884021060137355</v>
      </c>
      <c r="I14" s="2">
        <v>5.96</v>
      </c>
      <c r="J14" s="4">
        <v>1.67</v>
      </c>
      <c r="K14" s="2">
        <v>7.63</v>
      </c>
      <c r="L14" s="2">
        <f t="shared" si="0"/>
        <v>1.5184021060137356</v>
      </c>
      <c r="N14" s="14"/>
      <c r="O14" s="14" t="s">
        <v>158</v>
      </c>
      <c r="P14" s="14" t="s">
        <v>159</v>
      </c>
      <c r="Q14" s="14" t="s">
        <v>160</v>
      </c>
      <c r="R14" s="14" t="s">
        <v>161</v>
      </c>
      <c r="S14" s="14" t="s">
        <v>162</v>
      </c>
    </row>
    <row r="15" spans="1:19" ht="12.75">
      <c r="A15" s="3" t="s">
        <v>24</v>
      </c>
      <c r="B15" s="2">
        <v>25.399888888888892</v>
      </c>
      <c r="C15" s="2">
        <v>0.33441666666666664</v>
      </c>
      <c r="D15" s="2">
        <v>5.296101471812839</v>
      </c>
      <c r="E15" s="2">
        <v>3.5566666666666666</v>
      </c>
      <c r="F15" s="2">
        <v>5.484005223922961</v>
      </c>
      <c r="G15" s="2">
        <v>9.040671890589628</v>
      </c>
      <c r="H15" s="4">
        <v>3.010671890589628</v>
      </c>
      <c r="I15" s="2">
        <v>6.03</v>
      </c>
      <c r="J15" s="4">
        <v>1.6099999999999994</v>
      </c>
      <c r="K15" s="2">
        <v>7.64</v>
      </c>
      <c r="L15" s="2">
        <f t="shared" si="0"/>
        <v>1.4006718905896287</v>
      </c>
      <c r="N15" s="12" t="s">
        <v>154</v>
      </c>
      <c r="O15" s="12">
        <v>1</v>
      </c>
      <c r="P15" s="12">
        <v>253.245166978216</v>
      </c>
      <c r="Q15" s="12">
        <v>253.245166978216</v>
      </c>
      <c r="R15" s="12">
        <v>196.9576299394504</v>
      </c>
      <c r="S15" s="12">
        <v>3.631192211379543E-31</v>
      </c>
    </row>
    <row r="16" spans="1:19" ht="12.75">
      <c r="A16" s="3" t="s">
        <v>25</v>
      </c>
      <c r="B16" s="2">
        <v>24.471972222222224</v>
      </c>
      <c r="C16" s="2">
        <v>0.3360833333333333</v>
      </c>
      <c r="D16" s="2">
        <v>5.536400882465389</v>
      </c>
      <c r="E16" s="2">
        <v>3.590833333333333</v>
      </c>
      <c r="F16" s="2">
        <v>5.7348717664263935</v>
      </c>
      <c r="G16" s="2">
        <v>9.325705099759727</v>
      </c>
      <c r="H16" s="4">
        <v>2.8457050997597264</v>
      </c>
      <c r="I16" s="2">
        <v>6.48</v>
      </c>
      <c r="J16" s="4">
        <v>1.2999999999999998</v>
      </c>
      <c r="K16" s="2">
        <v>7.78</v>
      </c>
      <c r="L16" s="2">
        <f t="shared" si="0"/>
        <v>1.5457050997597266</v>
      </c>
      <c r="N16" s="12" t="s">
        <v>155</v>
      </c>
      <c r="O16" s="12">
        <v>190</v>
      </c>
      <c r="P16" s="12">
        <v>244.29915073944204</v>
      </c>
      <c r="Q16" s="12">
        <v>1.2857850038918002</v>
      </c>
      <c r="R16" s="12"/>
      <c r="S16" s="12"/>
    </row>
    <row r="17" spans="1:19" ht="13.5" thickBot="1">
      <c r="A17" s="3" t="s">
        <v>26</v>
      </c>
      <c r="B17" s="2">
        <v>24.392166666666668</v>
      </c>
      <c r="C17" s="2">
        <v>0.33674999999999994</v>
      </c>
      <c r="D17" s="2">
        <v>5.568518112927346</v>
      </c>
      <c r="E17" s="2">
        <v>3.605833333333333</v>
      </c>
      <c r="F17" s="2">
        <v>5.767867774242711</v>
      </c>
      <c r="G17" s="2">
        <v>9.373701107576045</v>
      </c>
      <c r="H17" s="4">
        <v>2.7037011075760446</v>
      </c>
      <c r="I17" s="2">
        <v>6.67</v>
      </c>
      <c r="J17" s="4">
        <v>1.4800000000000004</v>
      </c>
      <c r="K17" s="2">
        <v>8.15</v>
      </c>
      <c r="L17" s="2">
        <f t="shared" si="0"/>
        <v>1.2237011075760442</v>
      </c>
      <c r="N17" s="13" t="s">
        <v>156</v>
      </c>
      <c r="O17" s="13">
        <v>191</v>
      </c>
      <c r="P17" s="13">
        <v>497.54431771765803</v>
      </c>
      <c r="Q17" s="13"/>
      <c r="R17" s="13"/>
      <c r="S17" s="13"/>
    </row>
    <row r="18" spans="1:12" ht="13.5" thickBot="1">
      <c r="A18" s="3" t="s">
        <v>27</v>
      </c>
      <c r="B18" s="2">
        <v>23.46083333333333</v>
      </c>
      <c r="C18" s="2">
        <v>0.33783333333333326</v>
      </c>
      <c r="D18" s="2">
        <v>5.805512439476982</v>
      </c>
      <c r="E18" s="2">
        <v>3.6558333333333337</v>
      </c>
      <c r="F18" s="2">
        <v>6.0163550750615675</v>
      </c>
      <c r="G18" s="2">
        <v>9.672188408394899</v>
      </c>
      <c r="H18" s="4">
        <v>2.782188408394899</v>
      </c>
      <c r="I18" s="2">
        <v>6.89</v>
      </c>
      <c r="J18" s="4">
        <v>1.4300000000000006</v>
      </c>
      <c r="K18" s="2">
        <v>8.32</v>
      </c>
      <c r="L18" s="2">
        <f t="shared" si="0"/>
        <v>1.3521884083948983</v>
      </c>
    </row>
    <row r="19" spans="1:22" ht="12.75">
      <c r="A19" s="3" t="s">
        <v>28</v>
      </c>
      <c r="B19" s="2">
        <v>23.789722222222224</v>
      </c>
      <c r="C19" s="2">
        <v>0.3388333333333333</v>
      </c>
      <c r="D19" s="2">
        <v>5.746129042276379</v>
      </c>
      <c r="E19" s="2">
        <v>3.6250000000000004</v>
      </c>
      <c r="F19" s="2">
        <v>5.952977348278168</v>
      </c>
      <c r="G19" s="2">
        <v>9.577977348278168</v>
      </c>
      <c r="H19" s="4">
        <v>2.577977348278168</v>
      </c>
      <c r="I19" s="2">
        <v>7</v>
      </c>
      <c r="J19" s="4">
        <v>1.4499999999999993</v>
      </c>
      <c r="K19" s="2">
        <v>8.45</v>
      </c>
      <c r="L19" s="2">
        <f t="shared" si="0"/>
        <v>1.1279773482781685</v>
      </c>
      <c r="N19" s="14"/>
      <c r="O19" s="14" t="s">
        <v>163</v>
      </c>
      <c r="P19" s="14" t="s">
        <v>151</v>
      </c>
      <c r="Q19" s="14" t="s">
        <v>164</v>
      </c>
      <c r="R19" s="14" t="s">
        <v>165</v>
      </c>
      <c r="S19" s="14" t="s">
        <v>166</v>
      </c>
      <c r="T19" s="14" t="s">
        <v>167</v>
      </c>
      <c r="U19" s="14" t="s">
        <v>168</v>
      </c>
      <c r="V19" s="14" t="s">
        <v>169</v>
      </c>
    </row>
    <row r="20" spans="1:22" ht="12.75">
      <c r="A20" s="3" t="s">
        <v>29</v>
      </c>
      <c r="B20" s="2">
        <v>25.581833333333332</v>
      </c>
      <c r="C20" s="2">
        <v>0.3388333333333333</v>
      </c>
      <c r="D20" s="2">
        <v>5.335013854127488</v>
      </c>
      <c r="E20" s="2">
        <v>3.6350000000000002</v>
      </c>
      <c r="F20" s="2">
        <v>5.527870712850198</v>
      </c>
      <c r="G20" s="2">
        <v>9.162870712850198</v>
      </c>
      <c r="H20" s="4">
        <v>2.262870712850198</v>
      </c>
      <c r="I20" s="2">
        <v>6.9</v>
      </c>
      <c r="J20" s="4">
        <v>1.6099999999999994</v>
      </c>
      <c r="K20" s="2">
        <v>8.51</v>
      </c>
      <c r="L20" s="2">
        <f t="shared" si="0"/>
        <v>0.6528707128501985</v>
      </c>
      <c r="N20" s="12" t="s">
        <v>157</v>
      </c>
      <c r="O20" s="12">
        <v>11.661617062208386</v>
      </c>
      <c r="P20" s="12">
        <v>0.48012636923231844</v>
      </c>
      <c r="Q20" s="12">
        <v>24.288641094331744</v>
      </c>
      <c r="R20" s="12">
        <v>3.612210471024154E-60</v>
      </c>
      <c r="S20" s="12">
        <v>10.71455428896313</v>
      </c>
      <c r="T20" s="12">
        <v>12.608679835453641</v>
      </c>
      <c r="U20" s="12">
        <v>10.71455428896313</v>
      </c>
      <c r="V20" s="12">
        <v>12.608679835453641</v>
      </c>
    </row>
    <row r="21" spans="1:22" ht="13.5" thickBot="1">
      <c r="A21" s="3" t="s">
        <v>30</v>
      </c>
      <c r="B21" s="2">
        <v>24.054972222222222</v>
      </c>
      <c r="C21" s="2">
        <v>0.33941666666666664</v>
      </c>
      <c r="D21" s="2">
        <v>5.683953831086376</v>
      </c>
      <c r="E21" s="2">
        <v>3.6533333333333338</v>
      </c>
      <c r="F21" s="2">
        <v>5.890619265728066</v>
      </c>
      <c r="G21" s="2">
        <v>9.5439525990614</v>
      </c>
      <c r="H21" s="4">
        <v>2.5639525990614</v>
      </c>
      <c r="I21" s="2">
        <v>6.98</v>
      </c>
      <c r="J21" s="4">
        <v>1.459999999999999</v>
      </c>
      <c r="K21" s="2">
        <v>8.44</v>
      </c>
      <c r="L21" s="2">
        <f t="shared" si="0"/>
        <v>1.103952599061401</v>
      </c>
      <c r="N21" s="33" t="s">
        <v>213</v>
      </c>
      <c r="O21" s="13">
        <v>-1.2483336325328824</v>
      </c>
      <c r="P21" s="13">
        <v>0.08894965472100261</v>
      </c>
      <c r="Q21" s="13">
        <v>-14.034159395540954</v>
      </c>
      <c r="R21" s="13">
        <v>3.631192211379543E-31</v>
      </c>
      <c r="S21" s="13">
        <v>-1.423789329361146</v>
      </c>
      <c r="T21" s="13">
        <v>-1.0728779357046188</v>
      </c>
      <c r="U21" s="13">
        <v>-1.423789329361146</v>
      </c>
      <c r="V21" s="13">
        <v>-1.0728779357046188</v>
      </c>
    </row>
    <row r="22" spans="1:15" ht="12.75">
      <c r="A22" s="3" t="s">
        <v>31</v>
      </c>
      <c r="B22" s="2">
        <v>24.28838888888889</v>
      </c>
      <c r="C22" s="2">
        <v>0.3400833333333333</v>
      </c>
      <c r="D22" s="2">
        <v>5.655948489961777</v>
      </c>
      <c r="E22" s="2">
        <v>3.6550000000000007</v>
      </c>
      <c r="F22" s="2">
        <v>5.862023323137234</v>
      </c>
      <c r="G22" s="2">
        <v>9.517023323137236</v>
      </c>
      <c r="H22" s="4">
        <v>2.387023323137236</v>
      </c>
      <c r="I22" s="2">
        <v>7.13</v>
      </c>
      <c r="J22" s="4">
        <v>1.12</v>
      </c>
      <c r="K22" s="2">
        <v>8.25</v>
      </c>
      <c r="L22" s="2">
        <f t="shared" si="0"/>
        <v>1.267023323137236</v>
      </c>
      <c r="N22" s="2"/>
      <c r="O22" s="39"/>
    </row>
    <row r="23" spans="1:12" ht="12.75">
      <c r="A23" s="3" t="s">
        <v>32</v>
      </c>
      <c r="B23" s="2">
        <v>23.849138888888888</v>
      </c>
      <c r="C23" s="2">
        <v>0.3400833333333333</v>
      </c>
      <c r="D23" s="2">
        <v>5.743816066816397</v>
      </c>
      <c r="E23" s="2">
        <v>3.619166666666667</v>
      </c>
      <c r="F23" s="2">
        <v>5.951182898237517</v>
      </c>
      <c r="G23" s="2">
        <v>9.570349564904182</v>
      </c>
      <c r="H23" s="4">
        <v>2.6403495649041826</v>
      </c>
      <c r="I23" s="2">
        <v>6.93</v>
      </c>
      <c r="J23" s="4">
        <v>1.4800000000000004</v>
      </c>
      <c r="K23" s="2">
        <v>8.41</v>
      </c>
      <c r="L23" s="2">
        <f t="shared" si="0"/>
        <v>1.1603495649041822</v>
      </c>
    </row>
    <row r="24" spans="1:12" ht="12.75">
      <c r="A24" s="3" t="s">
        <v>33</v>
      </c>
      <c r="B24" s="2">
        <v>24.13633333333333</v>
      </c>
      <c r="C24" s="2">
        <v>0.3400833333333333</v>
      </c>
      <c r="D24" s="2">
        <v>5.674078043802944</v>
      </c>
      <c r="E24" s="2">
        <v>3.648333333333334</v>
      </c>
      <c r="F24" s="2">
        <v>5.879645969450661</v>
      </c>
      <c r="G24" s="2">
        <v>9.527979302783994</v>
      </c>
      <c r="H24" s="4">
        <v>2.8679793027839935</v>
      </c>
      <c r="I24" s="2">
        <v>6.66</v>
      </c>
      <c r="J24" s="4">
        <v>1.4900000000000002</v>
      </c>
      <c r="K24" s="2">
        <v>8.15</v>
      </c>
      <c r="L24" s="2">
        <f t="shared" si="0"/>
        <v>1.3779793027839933</v>
      </c>
    </row>
    <row r="25" spans="1:14" ht="12.75">
      <c r="A25" s="3" t="s">
        <v>34</v>
      </c>
      <c r="B25" s="2">
        <v>24.173805555555557</v>
      </c>
      <c r="C25" s="2">
        <v>0.3400833333333333</v>
      </c>
      <c r="D25" s="2">
        <v>5.669401046311979</v>
      </c>
      <c r="E25" s="2">
        <v>3.67</v>
      </c>
      <c r="F25" s="2">
        <v>5.875977036012432</v>
      </c>
      <c r="G25" s="2">
        <v>9.545977036012431</v>
      </c>
      <c r="H25" s="4">
        <v>3.1859770360124307</v>
      </c>
      <c r="I25" s="2">
        <v>6.36</v>
      </c>
      <c r="J25" s="4">
        <v>1.5099999999999998</v>
      </c>
      <c r="K25" s="2">
        <v>7.87</v>
      </c>
      <c r="L25" s="2">
        <f t="shared" si="0"/>
        <v>1.6759770360124309</v>
      </c>
      <c r="N25" s="29" t="s">
        <v>218</v>
      </c>
    </row>
    <row r="26" spans="1:14" ht="12.75">
      <c r="A26" s="3" t="s">
        <v>35</v>
      </c>
      <c r="B26" s="2">
        <v>24.118166666666667</v>
      </c>
      <c r="C26" s="2">
        <v>0.3400833333333333</v>
      </c>
      <c r="D26" s="2">
        <v>5.686842692505418</v>
      </c>
      <c r="E26" s="2">
        <v>3.6474999999999995</v>
      </c>
      <c r="F26" s="2">
        <v>5.892891554838605</v>
      </c>
      <c r="G26" s="2">
        <v>9.540391554838605</v>
      </c>
      <c r="H26" s="4">
        <v>2.8903915548386045</v>
      </c>
      <c r="I26" s="2">
        <v>6.65</v>
      </c>
      <c r="J26" s="4">
        <v>1.33</v>
      </c>
      <c r="K26" s="2">
        <v>7.98</v>
      </c>
      <c r="L26" s="2">
        <f t="shared" si="0"/>
        <v>1.5603915548386045</v>
      </c>
      <c r="N26" t="s">
        <v>146</v>
      </c>
    </row>
    <row r="27" spans="1:12" ht="13.5" thickBot="1">
      <c r="A27" s="3" t="s">
        <v>36</v>
      </c>
      <c r="B27" s="2">
        <v>24.054888888888886</v>
      </c>
      <c r="C27" s="2">
        <v>0.34274999999999994</v>
      </c>
      <c r="D27" s="2">
        <v>5.724019384152648</v>
      </c>
      <c r="E27" s="2">
        <v>3.5825</v>
      </c>
      <c r="F27" s="2">
        <v>5.927725538651635</v>
      </c>
      <c r="G27" s="2">
        <v>9.510225538651634</v>
      </c>
      <c r="H27" s="4">
        <v>2.710225538651634</v>
      </c>
      <c r="I27" s="2">
        <v>6.8</v>
      </c>
      <c r="J27" s="4">
        <v>1.38</v>
      </c>
      <c r="K27" s="2">
        <v>8.18</v>
      </c>
      <c r="L27" s="2">
        <f t="shared" si="0"/>
        <v>1.330225538651634</v>
      </c>
    </row>
    <row r="28" spans="1:15" ht="12.75">
      <c r="A28" s="3" t="s">
        <v>37</v>
      </c>
      <c r="B28" s="2">
        <v>24.143333333333334</v>
      </c>
      <c r="C28" s="2">
        <v>0.3435833333333333</v>
      </c>
      <c r="D28" s="2">
        <v>5.720214286893615</v>
      </c>
      <c r="E28" s="2">
        <v>3.5749999999999997</v>
      </c>
      <c r="F28" s="2">
        <v>5.923625254148871</v>
      </c>
      <c r="G28" s="2">
        <v>9.498625254148871</v>
      </c>
      <c r="H28" s="4">
        <v>2.6986252541488716</v>
      </c>
      <c r="I28" s="2">
        <v>6.8</v>
      </c>
      <c r="J28" s="4">
        <v>1.2199999999999998</v>
      </c>
      <c r="K28" s="2">
        <v>8.02</v>
      </c>
      <c r="L28" s="2">
        <f t="shared" si="0"/>
        <v>1.4786252541488718</v>
      </c>
      <c r="N28" s="15" t="s">
        <v>147</v>
      </c>
      <c r="O28" s="15"/>
    </row>
    <row r="29" spans="1:15" ht="12.75">
      <c r="A29" s="3" t="s">
        <v>38</v>
      </c>
      <c r="B29" s="2">
        <v>23.403055555555554</v>
      </c>
      <c r="C29" s="2">
        <v>0.3443333333333333</v>
      </c>
      <c r="D29" s="2">
        <v>5.9174215975769116</v>
      </c>
      <c r="E29" s="2">
        <v>3.5966666666666662</v>
      </c>
      <c r="F29" s="2">
        <v>6.129757532734722</v>
      </c>
      <c r="G29" s="2">
        <v>9.726424199401388</v>
      </c>
      <c r="H29" s="4">
        <v>2.626424199401388</v>
      </c>
      <c r="I29" s="2">
        <v>7.1</v>
      </c>
      <c r="J29" s="4">
        <v>1.1600000000000001</v>
      </c>
      <c r="K29" s="2">
        <v>8.26</v>
      </c>
      <c r="L29" s="2">
        <f t="shared" si="0"/>
        <v>1.4664241994013878</v>
      </c>
      <c r="N29" s="12" t="s">
        <v>148</v>
      </c>
      <c r="O29" s="12">
        <v>0.44752922429117736</v>
      </c>
    </row>
    <row r="30" spans="1:15" ht="12.75">
      <c r="A30" s="3" t="s">
        <v>39</v>
      </c>
      <c r="B30" s="2">
        <v>22.88463888888889</v>
      </c>
      <c r="C30" s="2">
        <v>0.3455</v>
      </c>
      <c r="D30" s="2">
        <v>6.069085749252873</v>
      </c>
      <c r="E30" s="2">
        <v>3.5900000000000003</v>
      </c>
      <c r="F30" s="2">
        <v>6.285242162603191</v>
      </c>
      <c r="G30" s="2">
        <v>9.875242162603191</v>
      </c>
      <c r="H30" s="4">
        <v>2.9252421626031913</v>
      </c>
      <c r="I30" s="2">
        <v>6.95</v>
      </c>
      <c r="J30" s="4">
        <v>1.4699999999999998</v>
      </c>
      <c r="K30" s="2">
        <v>8.42</v>
      </c>
      <c r="L30" s="2">
        <f t="shared" si="0"/>
        <v>1.4552421626031915</v>
      </c>
      <c r="N30" s="12" t="s">
        <v>149</v>
      </c>
      <c r="O30" s="12">
        <v>0.20028240659466293</v>
      </c>
    </row>
    <row r="31" spans="1:15" ht="12.75">
      <c r="A31" s="3" t="s">
        <v>40</v>
      </c>
      <c r="B31" s="2">
        <v>23.484166666666667</v>
      </c>
      <c r="C31" s="2">
        <v>0.34591666666666665</v>
      </c>
      <c r="D31" s="2">
        <v>5.924439437288318</v>
      </c>
      <c r="E31" s="2">
        <v>3.5875000000000004</v>
      </c>
      <c r="F31" s="2">
        <v>6.135543428158615</v>
      </c>
      <c r="G31" s="2">
        <v>9.723043428158617</v>
      </c>
      <c r="H31" s="4">
        <v>2.8030434281586167</v>
      </c>
      <c r="I31" s="2">
        <v>6.92</v>
      </c>
      <c r="J31" s="4">
        <v>1.3599999999999994</v>
      </c>
      <c r="K31" s="2">
        <v>8.28</v>
      </c>
      <c r="L31" s="2">
        <f t="shared" si="0"/>
        <v>1.4430434281586173</v>
      </c>
      <c r="N31" s="12" t="s">
        <v>150</v>
      </c>
      <c r="O31" s="12">
        <v>0.19607336662937166</v>
      </c>
    </row>
    <row r="32" spans="1:15" ht="12.75">
      <c r="A32" s="3" t="s">
        <v>41</v>
      </c>
      <c r="B32" s="2">
        <v>24.15363888888889</v>
      </c>
      <c r="C32" s="2">
        <v>0.34591666666666665</v>
      </c>
      <c r="D32" s="2">
        <v>5.748869482287248</v>
      </c>
      <c r="E32" s="2">
        <v>3.6041666666666674</v>
      </c>
      <c r="F32" s="2">
        <v>5.955036781497388</v>
      </c>
      <c r="G32" s="2">
        <v>9.559203448164057</v>
      </c>
      <c r="H32" s="4">
        <v>2.7592034481640573</v>
      </c>
      <c r="I32" s="2">
        <v>6.8</v>
      </c>
      <c r="J32" s="4">
        <v>1.3199999999999994</v>
      </c>
      <c r="K32" s="2">
        <v>8.12</v>
      </c>
      <c r="L32" s="2">
        <f t="shared" si="0"/>
        <v>1.4392034481640579</v>
      </c>
      <c r="N32" s="12" t="s">
        <v>151</v>
      </c>
      <c r="O32" s="12">
        <v>1.0875818101743309</v>
      </c>
    </row>
    <row r="33" spans="1:15" ht="13.5" thickBot="1">
      <c r="A33" s="3" t="s">
        <v>42</v>
      </c>
      <c r="B33" s="2">
        <v>24.436222222222224</v>
      </c>
      <c r="C33" s="2">
        <v>0.34650000000000003</v>
      </c>
      <c r="D33" s="2">
        <v>5.679168515707389</v>
      </c>
      <c r="E33" s="2">
        <v>3.813333333333334</v>
      </c>
      <c r="F33" s="2">
        <v>5.89340513722811</v>
      </c>
      <c r="G33" s="2">
        <v>9.706738470561442</v>
      </c>
      <c r="H33" s="4">
        <v>3.406738470561442</v>
      </c>
      <c r="I33" s="2">
        <v>6.3</v>
      </c>
      <c r="J33" s="4">
        <v>1.5700000000000003</v>
      </c>
      <c r="K33" s="2">
        <v>7.87</v>
      </c>
      <c r="L33" s="2">
        <f t="shared" si="0"/>
        <v>1.8367384705614418</v>
      </c>
      <c r="N33" s="13" t="s">
        <v>152</v>
      </c>
      <c r="O33" s="13">
        <v>192</v>
      </c>
    </row>
    <row r="34" spans="1:12" ht="12.75">
      <c r="A34" s="3" t="s">
        <v>43</v>
      </c>
      <c r="B34" s="2">
        <v>23.933222222222224</v>
      </c>
      <c r="C34" s="2">
        <v>0.34708333333333335</v>
      </c>
      <c r="D34" s="2">
        <v>5.788676961408938</v>
      </c>
      <c r="E34" s="2">
        <v>3.705</v>
      </c>
      <c r="F34" s="2">
        <v>6.001192243753306</v>
      </c>
      <c r="G34" s="2">
        <v>9.706192243753303</v>
      </c>
      <c r="H34" s="4">
        <v>3.096192243753303</v>
      </c>
      <c r="I34" s="2">
        <v>6.61</v>
      </c>
      <c r="J34" s="4">
        <v>1.3199999999999994</v>
      </c>
      <c r="K34" s="2">
        <v>7.93</v>
      </c>
      <c r="L34" s="2">
        <f t="shared" si="0"/>
        <v>1.7761922437533038</v>
      </c>
    </row>
    <row r="35" spans="1:14" ht="13.5" thickBot="1">
      <c r="A35" s="3" t="s">
        <v>44</v>
      </c>
      <c r="B35" s="2">
        <v>25.184361111111116</v>
      </c>
      <c r="C35" s="2">
        <v>0.34708333333333335</v>
      </c>
      <c r="D35" s="2">
        <v>5.5082861881925425</v>
      </c>
      <c r="E35" s="2">
        <v>3.6833333333333336</v>
      </c>
      <c r="F35" s="2">
        <v>5.707911829541775</v>
      </c>
      <c r="G35" s="2">
        <v>9.39124516287511</v>
      </c>
      <c r="H35" s="4">
        <v>2.98124516287511</v>
      </c>
      <c r="I35" s="2">
        <v>6.41</v>
      </c>
      <c r="J35" s="4">
        <v>1.4299999999999997</v>
      </c>
      <c r="K35" s="2">
        <v>7.84</v>
      </c>
      <c r="L35" s="2">
        <f aca="true" t="shared" si="1" ref="L35:L66">G35-K35</f>
        <v>1.5512451628751105</v>
      </c>
      <c r="N35" t="s">
        <v>153</v>
      </c>
    </row>
    <row r="36" spans="1:19" ht="12.75">
      <c r="A36" s="3" t="s">
        <v>45</v>
      </c>
      <c r="B36" s="2">
        <v>25.109194444444444</v>
      </c>
      <c r="C36" s="2">
        <v>0.34708333333333335</v>
      </c>
      <c r="D36" s="2">
        <v>5.523658843594485</v>
      </c>
      <c r="E36" s="2">
        <v>3.640833333333333</v>
      </c>
      <c r="F36" s="2">
        <v>5.721059354358328</v>
      </c>
      <c r="G36" s="2">
        <v>9.36189268769166</v>
      </c>
      <c r="H36" s="4">
        <v>3.211892687691659</v>
      </c>
      <c r="I36" s="2">
        <v>6.15</v>
      </c>
      <c r="J36" s="4">
        <v>1.5199999999999996</v>
      </c>
      <c r="K36" s="2">
        <v>7.67</v>
      </c>
      <c r="L36" s="2">
        <f t="shared" si="1"/>
        <v>1.6918926876916593</v>
      </c>
      <c r="N36" s="14"/>
      <c r="O36" s="14" t="s">
        <v>158</v>
      </c>
      <c r="P36" s="14" t="s">
        <v>159</v>
      </c>
      <c r="Q36" s="14" t="s">
        <v>160</v>
      </c>
      <c r="R36" s="14" t="s">
        <v>161</v>
      </c>
      <c r="S36" s="14" t="s">
        <v>162</v>
      </c>
    </row>
    <row r="37" spans="1:19" ht="12.75">
      <c r="A37" s="3" t="s">
        <v>46</v>
      </c>
      <c r="B37" s="2">
        <v>26.582694444444446</v>
      </c>
      <c r="C37" s="2">
        <v>0.34708333333333335</v>
      </c>
      <c r="D37" s="2">
        <v>5.22011261210002</v>
      </c>
      <c r="E37" s="2">
        <v>3.6700000000000004</v>
      </c>
      <c r="F37" s="2">
        <v>5.40787826232015</v>
      </c>
      <c r="G37" s="2">
        <v>9.07787826232015</v>
      </c>
      <c r="H37" s="4">
        <v>3.0378782623201497</v>
      </c>
      <c r="I37" s="2">
        <v>6.04</v>
      </c>
      <c r="J37" s="4">
        <v>1.4500000000000002</v>
      </c>
      <c r="K37" s="2">
        <v>7.49</v>
      </c>
      <c r="L37" s="2">
        <f t="shared" si="1"/>
        <v>1.5878782623201495</v>
      </c>
      <c r="N37" s="12" t="s">
        <v>154</v>
      </c>
      <c r="O37" s="12">
        <v>1</v>
      </c>
      <c r="P37" s="12">
        <v>56.28382740356102</v>
      </c>
      <c r="Q37" s="12">
        <v>56.28382740356102</v>
      </c>
      <c r="R37" s="12">
        <v>47.583869064261606</v>
      </c>
      <c r="S37" s="12">
        <v>7.6127803638656E-11</v>
      </c>
    </row>
    <row r="38" spans="1:19" ht="12.75">
      <c r="A38" s="3" t="s">
        <v>47</v>
      </c>
      <c r="B38" s="2">
        <v>29.099166666666665</v>
      </c>
      <c r="C38" s="2">
        <v>0.34708333333333335</v>
      </c>
      <c r="D38" s="2">
        <v>4.772725554958671</v>
      </c>
      <c r="E38" s="2">
        <v>3.5675000000000003</v>
      </c>
      <c r="F38" s="2">
        <v>4.939061409292979</v>
      </c>
      <c r="G38" s="2">
        <v>8.50656140929298</v>
      </c>
      <c r="H38" s="4">
        <v>2.57656140929298</v>
      </c>
      <c r="I38" s="2">
        <v>5.93</v>
      </c>
      <c r="J38" s="4">
        <v>1.4800000000000004</v>
      </c>
      <c r="K38" s="2">
        <v>7.41</v>
      </c>
      <c r="L38" s="2">
        <f t="shared" si="1"/>
        <v>1.0965614092929794</v>
      </c>
      <c r="N38" s="12" t="s">
        <v>155</v>
      </c>
      <c r="O38" s="12">
        <v>190</v>
      </c>
      <c r="P38" s="12">
        <v>224.73849682619414</v>
      </c>
      <c r="Q38" s="12">
        <v>1.1828341938220743</v>
      </c>
      <c r="R38" s="12"/>
      <c r="S38" s="12"/>
    </row>
    <row r="39" spans="1:19" ht="13.5" thickBot="1">
      <c r="A39" s="3" t="s">
        <v>48</v>
      </c>
      <c r="B39" s="2">
        <v>27.373250000000002</v>
      </c>
      <c r="C39" s="2">
        <v>0.3491666666666667</v>
      </c>
      <c r="D39" s="2">
        <v>5.1086583701498425</v>
      </c>
      <c r="E39" s="2">
        <v>3.609166666666667</v>
      </c>
      <c r="F39" s="2">
        <v>5.289318491288989</v>
      </c>
      <c r="G39" s="2">
        <v>8.898485157955657</v>
      </c>
      <c r="H39" s="4">
        <v>3.0784851579556562</v>
      </c>
      <c r="I39" s="2">
        <v>5.82</v>
      </c>
      <c r="J39" s="4">
        <v>1.46</v>
      </c>
      <c r="K39" s="2">
        <v>7.28</v>
      </c>
      <c r="L39" s="2">
        <f t="shared" si="1"/>
        <v>1.6184851579556563</v>
      </c>
      <c r="N39" s="13" t="s">
        <v>156</v>
      </c>
      <c r="O39" s="13">
        <v>191</v>
      </c>
      <c r="P39" s="13">
        <v>281.02232422975516</v>
      </c>
      <c r="Q39" s="13"/>
      <c r="R39" s="13"/>
      <c r="S39" s="13"/>
    </row>
    <row r="40" spans="1:12" ht="13.5" thickBot="1">
      <c r="A40" s="3" t="s">
        <v>49</v>
      </c>
      <c r="B40" s="2">
        <v>27.704805555555556</v>
      </c>
      <c r="C40" s="2">
        <v>0.35000000000000003</v>
      </c>
      <c r="D40" s="2">
        <v>5.06511940227482</v>
      </c>
      <c r="E40" s="2">
        <v>3.658333333333333</v>
      </c>
      <c r="F40" s="2">
        <v>5.246291073716238</v>
      </c>
      <c r="G40" s="2">
        <v>8.904624407049573</v>
      </c>
      <c r="H40" s="4">
        <v>2.984624407049573</v>
      </c>
      <c r="I40" s="2">
        <v>5.92</v>
      </c>
      <c r="J40" s="4">
        <v>1.4400000000000004</v>
      </c>
      <c r="K40" s="2">
        <v>7.36</v>
      </c>
      <c r="L40" s="2">
        <f t="shared" si="1"/>
        <v>1.5446244070495725</v>
      </c>
    </row>
    <row r="41" spans="1:22" ht="12.75">
      <c r="A41" s="3" t="s">
        <v>50</v>
      </c>
      <c r="B41" s="2">
        <v>29.973583333333334</v>
      </c>
      <c r="C41" s="2">
        <v>0.3506666666666667</v>
      </c>
      <c r="D41" s="2">
        <v>4.703649779478707</v>
      </c>
      <c r="E41" s="2">
        <v>3.7041666666666675</v>
      </c>
      <c r="F41" s="2">
        <v>4.874295718972131</v>
      </c>
      <c r="G41" s="2">
        <v>8.578462385638797</v>
      </c>
      <c r="H41" s="4">
        <v>2.638462385638797</v>
      </c>
      <c r="I41" s="2">
        <v>5.94</v>
      </c>
      <c r="J41" s="4">
        <v>1.4299999999999997</v>
      </c>
      <c r="K41" s="2">
        <v>7.37</v>
      </c>
      <c r="L41" s="2">
        <f t="shared" si="1"/>
        <v>1.2084623856387973</v>
      </c>
      <c r="N41" s="14"/>
      <c r="O41" s="14" t="s">
        <v>163</v>
      </c>
      <c r="P41" s="14" t="s">
        <v>151</v>
      </c>
      <c r="Q41" s="14" t="s">
        <v>164</v>
      </c>
      <c r="R41" s="14" t="s">
        <v>165</v>
      </c>
      <c r="S41" s="14" t="s">
        <v>166</v>
      </c>
      <c r="T41" s="14" t="s">
        <v>167</v>
      </c>
      <c r="U41" s="14" t="s">
        <v>168</v>
      </c>
      <c r="V41" s="14" t="s">
        <v>169</v>
      </c>
    </row>
    <row r="42" spans="1:22" ht="12.75">
      <c r="A42" s="3" t="s">
        <v>51</v>
      </c>
      <c r="B42" s="2">
        <v>28.83491666666667</v>
      </c>
      <c r="C42" s="2">
        <v>0.35175</v>
      </c>
      <c r="D42" s="2">
        <v>4.909106483677037</v>
      </c>
      <c r="E42" s="2">
        <v>3.7691666666666666</v>
      </c>
      <c r="F42" s="2">
        <v>5.0895618504099795</v>
      </c>
      <c r="G42" s="2">
        <v>8.858728517076647</v>
      </c>
      <c r="H42" s="4">
        <v>2.9087285170766473</v>
      </c>
      <c r="I42" s="2">
        <v>5.95</v>
      </c>
      <c r="J42" s="4">
        <v>1.42</v>
      </c>
      <c r="K42" s="2">
        <v>7.37</v>
      </c>
      <c r="L42" s="2">
        <f t="shared" si="1"/>
        <v>1.4887285170766473</v>
      </c>
      <c r="N42" s="12" t="s">
        <v>157</v>
      </c>
      <c r="O42" s="12">
        <v>7.299780845449021</v>
      </c>
      <c r="P42" s="12">
        <v>0.6131265381266421</v>
      </c>
      <c r="Q42" s="12">
        <v>11.905830838366422</v>
      </c>
      <c r="R42" s="12">
        <v>8.878862093950684E-25</v>
      </c>
      <c r="S42" s="12">
        <v>6.09037149666253</v>
      </c>
      <c r="T42" s="12">
        <v>8.509190194235511</v>
      </c>
      <c r="U42" s="12">
        <v>6.09037149666253</v>
      </c>
      <c r="V42" s="12">
        <v>8.509190194235511</v>
      </c>
    </row>
    <row r="43" spans="1:22" ht="13.5" thickBot="1">
      <c r="A43" s="3" t="s">
        <v>52</v>
      </c>
      <c r="B43" s="2">
        <v>28.109472222222223</v>
      </c>
      <c r="C43" s="2">
        <v>0.3521666666666667</v>
      </c>
      <c r="D43" s="2">
        <v>5.0327985298711075</v>
      </c>
      <c r="E43" s="2">
        <v>3.8649999999999998</v>
      </c>
      <c r="F43" s="2">
        <v>5.222464216493265</v>
      </c>
      <c r="G43" s="2">
        <v>9.087464216493263</v>
      </c>
      <c r="H43" s="4">
        <v>3.2774642164932635</v>
      </c>
      <c r="I43" s="2">
        <v>5.81</v>
      </c>
      <c r="J43" s="4">
        <v>1.5300000000000002</v>
      </c>
      <c r="K43" s="2">
        <v>7.34</v>
      </c>
      <c r="L43" s="2">
        <f t="shared" si="1"/>
        <v>1.7474642164932632</v>
      </c>
      <c r="N43" s="13" t="s">
        <v>204</v>
      </c>
      <c r="O43" s="13">
        <v>-0.5797167891025993</v>
      </c>
      <c r="P43" s="13">
        <v>0.08403999196234829</v>
      </c>
      <c r="Q43" s="13">
        <v>-6.898106194040627</v>
      </c>
      <c r="R43" s="13">
        <v>7.612780363865155E-11</v>
      </c>
      <c r="S43" s="13">
        <v>-0.745488037989908</v>
      </c>
      <c r="T43" s="13">
        <v>-0.4139455402152905</v>
      </c>
      <c r="U43" s="13">
        <v>-0.745488037989908</v>
      </c>
      <c r="V43" s="13">
        <v>-0.4139455402152905</v>
      </c>
    </row>
    <row r="44" spans="1:14" ht="12.75">
      <c r="A44" s="3" t="s">
        <v>53</v>
      </c>
      <c r="B44" s="2">
        <v>29.08083333333333</v>
      </c>
      <c r="C44" s="2">
        <v>0.3521666666666667</v>
      </c>
      <c r="D44" s="2">
        <v>4.871427925347612</v>
      </c>
      <c r="E44" s="2">
        <v>4.275</v>
      </c>
      <c r="F44" s="2">
        <v>5.072894281274892</v>
      </c>
      <c r="G44" s="2">
        <v>9.347894281274892</v>
      </c>
      <c r="H44" s="4">
        <v>3.7278942812748914</v>
      </c>
      <c r="I44" s="2">
        <v>5.62</v>
      </c>
      <c r="J44" s="4">
        <v>1.5899999999999999</v>
      </c>
      <c r="K44" s="2">
        <v>7.21</v>
      </c>
      <c r="L44" s="2">
        <f t="shared" si="1"/>
        <v>2.1378942812748916</v>
      </c>
      <c r="N44" s="38"/>
    </row>
    <row r="45" spans="1:15" ht="12.75">
      <c r="A45" s="3" t="s">
        <v>54</v>
      </c>
      <c r="B45" s="2">
        <v>27.140805555555556</v>
      </c>
      <c r="C45" s="2">
        <v>0.3525833333333333</v>
      </c>
      <c r="D45" s="2">
        <v>5.210617692261826</v>
      </c>
      <c r="E45" s="2">
        <v>3.9891666666666663</v>
      </c>
      <c r="F45" s="2">
        <v>5.414151502038927</v>
      </c>
      <c r="G45" s="2">
        <v>9.403318168705594</v>
      </c>
      <c r="H45" s="4">
        <v>3.6833181687055943</v>
      </c>
      <c r="I45" s="2">
        <v>5.72</v>
      </c>
      <c r="J45" s="4">
        <v>1.5200000000000005</v>
      </c>
      <c r="K45" s="2">
        <v>7.24</v>
      </c>
      <c r="L45" s="2">
        <f t="shared" si="1"/>
        <v>2.163318168705594</v>
      </c>
      <c r="O45" s="39"/>
    </row>
    <row r="46" spans="1:12" ht="12.75">
      <c r="A46" s="3" t="s">
        <v>55</v>
      </c>
      <c r="B46" s="2">
        <v>28.35836111111111</v>
      </c>
      <c r="C46" s="2">
        <v>0.3535</v>
      </c>
      <c r="D46" s="2">
        <v>5.023350172748567</v>
      </c>
      <c r="E46" s="2">
        <v>4.0041666666666655</v>
      </c>
      <c r="F46" s="2">
        <v>5.218162752396309</v>
      </c>
      <c r="G46" s="2">
        <v>9.222329419062975</v>
      </c>
      <c r="H46" s="4">
        <v>3.922329419062975</v>
      </c>
      <c r="I46" s="2">
        <v>5.3</v>
      </c>
      <c r="J46" s="4">
        <v>1.9000000000000004</v>
      </c>
      <c r="K46" s="2">
        <v>7.2</v>
      </c>
      <c r="L46" s="2">
        <f t="shared" si="1"/>
        <v>2.0223294190629746</v>
      </c>
    </row>
    <row r="47" spans="1:12" ht="12.75">
      <c r="A47" s="3" t="s">
        <v>56</v>
      </c>
      <c r="B47" s="2">
        <v>30.28944444444444</v>
      </c>
      <c r="C47" s="2">
        <v>0.3638333333333334</v>
      </c>
      <c r="D47" s="2">
        <v>4.859292864257394</v>
      </c>
      <c r="E47" s="2">
        <v>3.9741666666666657</v>
      </c>
      <c r="F47" s="2">
        <v>5.047849195656185</v>
      </c>
      <c r="G47" s="2">
        <v>9.022015862322851</v>
      </c>
      <c r="H47" s="4">
        <v>4.042015862322851</v>
      </c>
      <c r="I47" s="2">
        <v>4.98</v>
      </c>
      <c r="J47" s="4">
        <v>2.1499999999999995</v>
      </c>
      <c r="K47" s="2">
        <v>7.13</v>
      </c>
      <c r="L47" s="2">
        <f t="shared" si="1"/>
        <v>1.8920158623228511</v>
      </c>
    </row>
    <row r="48" spans="1:12" ht="12.75">
      <c r="A48" s="3" t="s">
        <v>57</v>
      </c>
      <c r="B48" s="2">
        <v>29.281388888888888</v>
      </c>
      <c r="C48" s="2">
        <v>0.3638333333333334</v>
      </c>
      <c r="D48" s="2">
        <v>5.010822242203233</v>
      </c>
      <c r="E48" s="2">
        <v>3.999166666666667</v>
      </c>
      <c r="F48" s="2">
        <v>5.206746970774224</v>
      </c>
      <c r="G48" s="2">
        <v>9.205913637440892</v>
      </c>
      <c r="H48" s="4">
        <v>4.0559136374408915</v>
      </c>
      <c r="I48" s="2">
        <v>5.15</v>
      </c>
      <c r="J48" s="4">
        <v>1.9799999999999995</v>
      </c>
      <c r="K48" s="2">
        <v>7.13</v>
      </c>
      <c r="L48" s="2">
        <f t="shared" si="1"/>
        <v>2.075913637440892</v>
      </c>
    </row>
    <row r="49" spans="1:14" ht="12.75">
      <c r="A49" s="3" t="s">
        <v>58</v>
      </c>
      <c r="B49" s="2">
        <v>29.50011111111111</v>
      </c>
      <c r="C49" s="2">
        <v>0.36391666666666667</v>
      </c>
      <c r="D49" s="2">
        <v>4.980869472454499</v>
      </c>
      <c r="E49" s="2">
        <v>4.015833333333333</v>
      </c>
      <c r="F49" s="2">
        <v>5.176184086667999</v>
      </c>
      <c r="G49" s="2">
        <v>9.192017420001335</v>
      </c>
      <c r="H49" s="4">
        <v>4.112017420001335</v>
      </c>
      <c r="I49" s="2">
        <v>5.08</v>
      </c>
      <c r="J49" s="4">
        <v>2.2299999999999995</v>
      </c>
      <c r="K49" s="2">
        <v>7.31</v>
      </c>
      <c r="L49" s="2">
        <f t="shared" si="1"/>
        <v>1.8820174200013353</v>
      </c>
      <c r="N49" s="29" t="s">
        <v>215</v>
      </c>
    </row>
    <row r="50" spans="1:14" ht="12.75">
      <c r="A50" s="3" t="s">
        <v>59</v>
      </c>
      <c r="B50" s="2">
        <v>30.1825</v>
      </c>
      <c r="C50" s="2">
        <v>0.36391666666666667</v>
      </c>
      <c r="D50" s="2">
        <v>4.856827755349812</v>
      </c>
      <c r="E50" s="2">
        <v>4.145</v>
      </c>
      <c r="F50" s="2">
        <v>5.0539012817791855</v>
      </c>
      <c r="G50" s="2">
        <v>9.198901281779186</v>
      </c>
      <c r="H50" s="4">
        <v>4.108901281779186</v>
      </c>
      <c r="I50" s="2">
        <v>5.09</v>
      </c>
      <c r="J50" s="4">
        <v>2.1500000000000004</v>
      </c>
      <c r="K50" s="2">
        <v>7.24</v>
      </c>
      <c r="L50" s="2">
        <f t="shared" si="1"/>
        <v>1.9589012817791858</v>
      </c>
      <c r="N50" t="s">
        <v>146</v>
      </c>
    </row>
    <row r="51" spans="1:12" ht="13.5" thickBot="1">
      <c r="A51" s="3" t="s">
        <v>60</v>
      </c>
      <c r="B51" s="2">
        <v>27.195555555555554</v>
      </c>
      <c r="C51" s="2">
        <v>0.36516666666666664</v>
      </c>
      <c r="D51" s="2">
        <v>5.384728735402025</v>
      </c>
      <c r="E51" s="2">
        <v>4.203333333333333</v>
      </c>
      <c r="F51" s="2">
        <v>5.604740484320305</v>
      </c>
      <c r="G51" s="2">
        <v>9.808073817653638</v>
      </c>
      <c r="H51" s="4">
        <v>4.718073817653638</v>
      </c>
      <c r="I51" s="2">
        <v>5.09</v>
      </c>
      <c r="J51" s="4">
        <v>2.21</v>
      </c>
      <c r="K51" s="2">
        <v>7.3</v>
      </c>
      <c r="L51" s="2">
        <f t="shared" si="1"/>
        <v>2.5080738176536377</v>
      </c>
    </row>
    <row r="52" spans="1:15" ht="12.75">
      <c r="A52" s="3" t="s">
        <v>61</v>
      </c>
      <c r="B52" s="2">
        <v>25.377888888888886</v>
      </c>
      <c r="C52" s="2">
        <v>0.3670277777777778</v>
      </c>
      <c r="D52" s="2">
        <v>5.82710979906496</v>
      </c>
      <c r="E52" s="2">
        <v>4.2175</v>
      </c>
      <c r="F52" s="2">
        <v>6.065697208373433</v>
      </c>
      <c r="G52" s="2">
        <v>10.283197208373434</v>
      </c>
      <c r="H52" s="4">
        <v>4.713197208373433</v>
      </c>
      <c r="I52" s="2">
        <v>5.57</v>
      </c>
      <c r="J52" s="4">
        <v>1.8399999999999999</v>
      </c>
      <c r="K52" s="2">
        <v>7.41</v>
      </c>
      <c r="L52" s="2">
        <f t="shared" si="1"/>
        <v>2.8731972083734334</v>
      </c>
      <c r="N52" s="15" t="s">
        <v>147</v>
      </c>
      <c r="O52" s="15"/>
    </row>
    <row r="53" spans="1:15" ht="12.75">
      <c r="A53" s="3" t="s">
        <v>62</v>
      </c>
      <c r="B53" s="2">
        <v>24.258166666666664</v>
      </c>
      <c r="C53" s="2">
        <v>0.3670277777777778</v>
      </c>
      <c r="D53" s="2">
        <v>6.121450793607532</v>
      </c>
      <c r="E53" s="2">
        <v>4.2558333333333325</v>
      </c>
      <c r="F53" s="2">
        <v>6.374572695648941</v>
      </c>
      <c r="G53" s="2">
        <v>10.630406028982275</v>
      </c>
      <c r="H53" s="4">
        <v>5.000406028982275</v>
      </c>
      <c r="I53" s="2">
        <v>5.63</v>
      </c>
      <c r="J53" s="4">
        <v>1.92</v>
      </c>
      <c r="K53" s="2">
        <v>7.55</v>
      </c>
      <c r="L53" s="2">
        <f t="shared" si="1"/>
        <v>3.0804060289822752</v>
      </c>
      <c r="N53" s="12" t="s">
        <v>148</v>
      </c>
      <c r="O53" s="12">
        <v>0.8605058688025544</v>
      </c>
    </row>
    <row r="54" spans="1:15" ht="12.75">
      <c r="A54" s="3" t="s">
        <v>63</v>
      </c>
      <c r="B54" s="2">
        <v>26.192888888888888</v>
      </c>
      <c r="C54" s="2">
        <v>0.3670277777777778</v>
      </c>
      <c r="D54" s="2">
        <v>5.6588736287451225</v>
      </c>
      <c r="E54" s="2">
        <v>4.2316666666666665</v>
      </c>
      <c r="F54" s="2">
        <v>5.891288509062407</v>
      </c>
      <c r="G54" s="2">
        <v>10.122955175729073</v>
      </c>
      <c r="H54" s="4">
        <v>4.4429551757290735</v>
      </c>
      <c r="I54" s="2">
        <v>5.68</v>
      </c>
      <c r="J54" s="4">
        <v>1.83</v>
      </c>
      <c r="K54" s="2">
        <v>7.51</v>
      </c>
      <c r="L54" s="2">
        <f t="shared" si="1"/>
        <v>2.6129551757290734</v>
      </c>
      <c r="N54" s="12" t="s">
        <v>149</v>
      </c>
      <c r="O54" s="12">
        <v>0.7404703502436389</v>
      </c>
    </row>
    <row r="55" spans="1:15" ht="12.75">
      <c r="A55" s="3" t="s">
        <v>64</v>
      </c>
      <c r="B55" s="2">
        <v>27.65641666666666</v>
      </c>
      <c r="C55" s="2">
        <v>0.3670277777777778</v>
      </c>
      <c r="D55" s="2">
        <v>5.363766099442757</v>
      </c>
      <c r="E55" s="2">
        <v>4.359999999999999</v>
      </c>
      <c r="F55" s="2">
        <v>5.589952019686323</v>
      </c>
      <c r="G55" s="2">
        <v>9.949952019686323</v>
      </c>
      <c r="H55" s="4">
        <v>4.1099520196863235</v>
      </c>
      <c r="I55" s="2">
        <v>5.84</v>
      </c>
      <c r="J55" s="4">
        <v>1.9000000000000004</v>
      </c>
      <c r="K55" s="2">
        <v>7.74</v>
      </c>
      <c r="L55" s="2">
        <f t="shared" si="1"/>
        <v>2.209952019686323</v>
      </c>
      <c r="N55" s="12" t="s">
        <v>150</v>
      </c>
      <c r="O55" s="12">
        <v>0.7377240047435717</v>
      </c>
    </row>
    <row r="56" spans="1:15" ht="12.75">
      <c r="A56" s="3" t="s">
        <v>65</v>
      </c>
      <c r="B56" s="2">
        <v>26.216333333333328</v>
      </c>
      <c r="C56" s="2">
        <v>0.3670277777777778</v>
      </c>
      <c r="D56" s="2">
        <v>5.650091595729084</v>
      </c>
      <c r="E56" s="2">
        <v>4.3775</v>
      </c>
      <c r="F56" s="2">
        <v>5.8894014231455865</v>
      </c>
      <c r="G56" s="2">
        <v>10.266901423145585</v>
      </c>
      <c r="H56" s="4">
        <v>4.286901423145585</v>
      </c>
      <c r="I56" s="2">
        <v>5.98</v>
      </c>
      <c r="J56" s="4">
        <v>2.049999999999999</v>
      </c>
      <c r="K56" s="2">
        <v>8.03</v>
      </c>
      <c r="L56" s="2">
        <f t="shared" si="1"/>
        <v>2.2369014231455857</v>
      </c>
      <c r="N56" s="12" t="s">
        <v>151</v>
      </c>
      <c r="O56" s="12">
        <v>0.8265677824739941</v>
      </c>
    </row>
    <row r="57" spans="1:15" ht="13.5" thickBot="1">
      <c r="A57" s="3" t="s">
        <v>66</v>
      </c>
      <c r="B57" s="2">
        <v>25.922055555555556</v>
      </c>
      <c r="C57" s="2">
        <v>0.36752777777777784</v>
      </c>
      <c r="D57" s="2">
        <v>5.71236662086993</v>
      </c>
      <c r="E57" s="2">
        <v>4.461666666666666</v>
      </c>
      <c r="F57" s="2">
        <v>5.960827516691893</v>
      </c>
      <c r="G57" s="2">
        <v>10.422494183358559</v>
      </c>
      <c r="H57" s="4">
        <v>4.312494183358559</v>
      </c>
      <c r="I57" s="2">
        <v>6.11</v>
      </c>
      <c r="J57" s="4">
        <v>1.8599999999999994</v>
      </c>
      <c r="K57" s="2">
        <v>7.97</v>
      </c>
      <c r="L57" s="2">
        <f t="shared" si="1"/>
        <v>2.452494183358559</v>
      </c>
      <c r="N57" s="13" t="s">
        <v>152</v>
      </c>
      <c r="O57" s="13">
        <v>192</v>
      </c>
    </row>
    <row r="58" spans="1:12" ht="12.75">
      <c r="A58" s="3" t="s">
        <v>67</v>
      </c>
      <c r="B58" s="2">
        <v>25.677388888888885</v>
      </c>
      <c r="C58" s="2">
        <v>0.36836111111111114</v>
      </c>
      <c r="D58" s="2">
        <v>5.750874265697615</v>
      </c>
      <c r="E58" s="2">
        <v>4.548333333333334</v>
      </c>
      <c r="F58" s="2">
        <v>6.006229280752546</v>
      </c>
      <c r="G58" s="2">
        <v>10.55456261408588</v>
      </c>
      <c r="H58" s="4">
        <v>4.484562614085879</v>
      </c>
      <c r="I58" s="2">
        <v>6.07</v>
      </c>
      <c r="J58" s="4">
        <v>2.09</v>
      </c>
      <c r="K58" s="2">
        <v>8.16</v>
      </c>
      <c r="L58" s="2">
        <f t="shared" si="1"/>
        <v>2.3945626140858796</v>
      </c>
    </row>
    <row r="59" spans="1:14" ht="13.5" thickBot="1">
      <c r="A59" s="3" t="s">
        <v>68</v>
      </c>
      <c r="B59" s="2">
        <v>24.526388888888885</v>
      </c>
      <c r="C59" s="2">
        <v>0.35919444444444454</v>
      </c>
      <c r="D59" s="2">
        <v>5.871556371712419</v>
      </c>
      <c r="E59" s="2">
        <v>4.55</v>
      </c>
      <c r="F59" s="2">
        <v>6.133005675853837</v>
      </c>
      <c r="G59" s="2">
        <v>10.683005675853837</v>
      </c>
      <c r="H59" s="4">
        <v>4.623005675853837</v>
      </c>
      <c r="I59" s="2">
        <v>6.06</v>
      </c>
      <c r="J59" s="4">
        <v>2.13</v>
      </c>
      <c r="K59" s="2">
        <v>8.19</v>
      </c>
      <c r="L59" s="2">
        <f t="shared" si="1"/>
        <v>2.493005675853837</v>
      </c>
      <c r="N59" t="s">
        <v>153</v>
      </c>
    </row>
    <row r="60" spans="1:19" ht="12.75">
      <c r="A60" s="3" t="s">
        <v>69</v>
      </c>
      <c r="B60" s="2">
        <v>24.62783333333333</v>
      </c>
      <c r="C60" s="2">
        <v>0.35919444444444454</v>
      </c>
      <c r="D60" s="2">
        <v>5.851794545442495</v>
      </c>
      <c r="E60" s="2">
        <v>4.63</v>
      </c>
      <c r="F60" s="2">
        <v>6.116884904868951</v>
      </c>
      <c r="G60" s="2">
        <v>10.746884904868951</v>
      </c>
      <c r="H60" s="4">
        <v>4.586884904868951</v>
      </c>
      <c r="I60" s="2">
        <v>6.16</v>
      </c>
      <c r="J60" s="4">
        <v>2.16</v>
      </c>
      <c r="K60" s="2">
        <v>8.32</v>
      </c>
      <c r="L60" s="2">
        <f t="shared" si="1"/>
        <v>2.4268849048689507</v>
      </c>
      <c r="N60" s="14"/>
      <c r="O60" s="14" t="s">
        <v>158</v>
      </c>
      <c r="P60" s="14" t="s">
        <v>159</v>
      </c>
      <c r="Q60" s="14" t="s">
        <v>160</v>
      </c>
      <c r="R60" s="14" t="s">
        <v>161</v>
      </c>
      <c r="S60" s="14" t="s">
        <v>162</v>
      </c>
    </row>
    <row r="61" spans="1:19" ht="12.75">
      <c r="A61" s="3" t="s">
        <v>70</v>
      </c>
      <c r="B61" s="2">
        <v>23.00016666666667</v>
      </c>
      <c r="C61" s="2">
        <v>0.35919444444444454</v>
      </c>
      <c r="D61" s="2">
        <v>6.2857432264263196</v>
      </c>
      <c r="E61" s="2">
        <v>4.666666666666667</v>
      </c>
      <c r="F61" s="2">
        <v>6.574475247458099</v>
      </c>
      <c r="G61" s="2">
        <v>11.241141914124762</v>
      </c>
      <c r="H61" s="4">
        <v>4.951141914124762</v>
      </c>
      <c r="I61" s="2">
        <v>6.29</v>
      </c>
      <c r="J61" s="4">
        <v>1.8299999999999992</v>
      </c>
      <c r="K61" s="2">
        <v>8.12</v>
      </c>
      <c r="L61" s="2">
        <f t="shared" si="1"/>
        <v>3.121141914124763</v>
      </c>
      <c r="N61" s="12" t="s">
        <v>154</v>
      </c>
      <c r="O61" s="12">
        <v>2</v>
      </c>
      <c r="P61" s="12">
        <v>368.4168152021266</v>
      </c>
      <c r="Q61" s="12">
        <v>184.2084076010633</v>
      </c>
      <c r="R61" s="12">
        <v>269.62024633298677</v>
      </c>
      <c r="S61" s="12">
        <v>4.371894475079252E-56</v>
      </c>
    </row>
    <row r="62" spans="1:19" ht="12.75">
      <c r="A62" s="3" t="s">
        <v>71</v>
      </c>
      <c r="B62" s="2">
        <v>22.247472222222218</v>
      </c>
      <c r="C62" s="2">
        <v>0.35919444444444454</v>
      </c>
      <c r="D62" s="2">
        <v>6.52624354224598</v>
      </c>
      <c r="E62" s="2">
        <v>4.710833333333333</v>
      </c>
      <c r="F62" s="2">
        <v>6.829998594252129</v>
      </c>
      <c r="G62" s="2">
        <v>11.540831927585463</v>
      </c>
      <c r="H62" s="4">
        <v>5.060831927585463</v>
      </c>
      <c r="I62" s="2">
        <v>6.48</v>
      </c>
      <c r="J62" s="4">
        <v>1.799999999999999</v>
      </c>
      <c r="K62" s="2">
        <v>8.28</v>
      </c>
      <c r="L62" s="2">
        <f t="shared" si="1"/>
        <v>3.260831927585464</v>
      </c>
      <c r="N62" s="12" t="s">
        <v>155</v>
      </c>
      <c r="O62" s="12">
        <v>189</v>
      </c>
      <c r="P62" s="12">
        <v>129.12750251553146</v>
      </c>
      <c r="Q62" s="12">
        <v>0.683214299023976</v>
      </c>
      <c r="R62" s="12"/>
      <c r="S62" s="12"/>
    </row>
    <row r="63" spans="1:19" ht="13.5" thickBot="1">
      <c r="A63" s="3" t="s">
        <v>72</v>
      </c>
      <c r="B63" s="2">
        <v>23.372638888888886</v>
      </c>
      <c r="C63" s="2">
        <v>0.3604444444444444</v>
      </c>
      <c r="D63" s="2">
        <v>6.285591985508977</v>
      </c>
      <c r="E63" s="2">
        <v>4.720000000000001</v>
      </c>
      <c r="F63" s="2">
        <v>6.581324883697197</v>
      </c>
      <c r="G63" s="2">
        <v>11.301324883697196</v>
      </c>
      <c r="H63" s="4">
        <v>4.811324883697196</v>
      </c>
      <c r="I63" s="2">
        <v>6.49</v>
      </c>
      <c r="J63" s="4">
        <v>1.9100000000000001</v>
      </c>
      <c r="K63" s="2">
        <v>8.4</v>
      </c>
      <c r="L63" s="2">
        <f t="shared" si="1"/>
        <v>2.901324883697196</v>
      </c>
      <c r="N63" s="13" t="s">
        <v>156</v>
      </c>
      <c r="O63" s="13">
        <v>191</v>
      </c>
      <c r="P63" s="13">
        <v>497.54431771765803</v>
      </c>
      <c r="Q63" s="13"/>
      <c r="R63" s="13"/>
      <c r="S63" s="13"/>
    </row>
    <row r="64" spans="1:12" ht="13.5" thickBot="1">
      <c r="A64" s="3" t="s">
        <v>73</v>
      </c>
      <c r="B64" s="2">
        <v>21.523638888888886</v>
      </c>
      <c r="C64" s="2">
        <v>0.3612777777777778</v>
      </c>
      <c r="D64" s="2">
        <v>6.819881083777055</v>
      </c>
      <c r="E64" s="2">
        <v>4.894166666666667</v>
      </c>
      <c r="F64" s="2">
        <v>7.1545350129735255</v>
      </c>
      <c r="G64" s="2">
        <v>12.04870167964019</v>
      </c>
      <c r="H64" s="4">
        <v>5.89870167964019</v>
      </c>
      <c r="I64" s="2">
        <v>6.15</v>
      </c>
      <c r="J64" s="4">
        <v>2.1799999999999997</v>
      </c>
      <c r="K64" s="2">
        <v>8.33</v>
      </c>
      <c r="L64" s="2">
        <f t="shared" si="1"/>
        <v>3.7187016796401906</v>
      </c>
    </row>
    <row r="65" spans="1:22" ht="12.75">
      <c r="A65" s="3" t="s">
        <v>74</v>
      </c>
      <c r="B65" s="2">
        <v>23.23975</v>
      </c>
      <c r="C65" s="2">
        <v>0.35061111111111115</v>
      </c>
      <c r="D65" s="2">
        <v>6.084686482478662</v>
      </c>
      <c r="E65" s="2">
        <v>4.905</v>
      </c>
      <c r="F65" s="2">
        <v>6.383139484468046</v>
      </c>
      <c r="G65" s="2">
        <v>11.288139484468047</v>
      </c>
      <c r="H65" s="4">
        <v>5.448139484468047</v>
      </c>
      <c r="I65" s="2">
        <v>5.84</v>
      </c>
      <c r="J65" s="4">
        <v>2.5600000000000005</v>
      </c>
      <c r="K65" s="2">
        <v>8.4</v>
      </c>
      <c r="L65" s="2">
        <f t="shared" si="1"/>
        <v>2.888139484468047</v>
      </c>
      <c r="N65" s="14"/>
      <c r="O65" s="14" t="s">
        <v>163</v>
      </c>
      <c r="P65" s="14" t="s">
        <v>151</v>
      </c>
      <c r="Q65" s="14" t="s">
        <v>164</v>
      </c>
      <c r="R65" s="14" t="s">
        <v>165</v>
      </c>
      <c r="S65" s="14" t="s">
        <v>166</v>
      </c>
      <c r="T65" s="14" t="s">
        <v>167</v>
      </c>
      <c r="U65" s="14" t="s">
        <v>168</v>
      </c>
      <c r="V65" s="14" t="s">
        <v>169</v>
      </c>
    </row>
    <row r="66" spans="1:22" ht="12.75">
      <c r="A66" s="3" t="s">
        <v>75</v>
      </c>
      <c r="B66" s="2">
        <v>24.974138888888888</v>
      </c>
      <c r="C66" s="2">
        <v>0.35061111111111115</v>
      </c>
      <c r="D66" s="2">
        <v>5.635352788618015</v>
      </c>
      <c r="E66" s="2">
        <v>5.060833333333334</v>
      </c>
      <c r="F66" s="2">
        <v>5.918123817066495</v>
      </c>
      <c r="G66" s="2">
        <v>10.97895715039983</v>
      </c>
      <c r="H66" s="4">
        <v>5.008957150399831</v>
      </c>
      <c r="I66" s="2">
        <v>5.97</v>
      </c>
      <c r="J66" s="4">
        <v>2.4300000000000006</v>
      </c>
      <c r="K66" s="2">
        <v>8.4</v>
      </c>
      <c r="L66" s="2">
        <f t="shared" si="1"/>
        <v>2.5789571503998303</v>
      </c>
      <c r="N66" s="12" t="s">
        <v>157</v>
      </c>
      <c r="O66" s="12">
        <v>7.648914354947207</v>
      </c>
      <c r="P66" s="12">
        <v>0.466913015367293</v>
      </c>
      <c r="Q66" s="12">
        <v>16.38188292723058</v>
      </c>
      <c r="R66" s="12">
        <v>4.055198145214777E-38</v>
      </c>
      <c r="S66" s="12">
        <v>6.7278840587645705</v>
      </c>
      <c r="T66" s="12">
        <v>8.569944651129845</v>
      </c>
      <c r="U66" s="12">
        <v>6.7278840587645705</v>
      </c>
      <c r="V66" s="12">
        <v>8.569944651129845</v>
      </c>
    </row>
    <row r="67" spans="1:22" ht="12.75">
      <c r="A67" s="3" t="s">
        <v>76</v>
      </c>
      <c r="B67" s="2">
        <v>24.669472222222222</v>
      </c>
      <c r="C67" s="2">
        <v>0.35061111111111115</v>
      </c>
      <c r="D67" s="2">
        <v>5.6927379492371015</v>
      </c>
      <c r="E67" s="2">
        <v>5.380000000000002</v>
      </c>
      <c r="F67" s="2">
        <v>5.994075331845896</v>
      </c>
      <c r="G67" s="2">
        <v>11.374075331845896</v>
      </c>
      <c r="H67" s="4">
        <v>5.3540753318458965</v>
      </c>
      <c r="I67" s="2">
        <v>6.02</v>
      </c>
      <c r="J67" s="4">
        <v>2.84</v>
      </c>
      <c r="K67" s="2">
        <v>8.86</v>
      </c>
      <c r="L67" s="2">
        <f aca="true" t="shared" si="2" ref="L67:L98">G67-K67</f>
        <v>2.5140753318458966</v>
      </c>
      <c r="N67" s="36" t="s">
        <v>216</v>
      </c>
      <c r="O67" s="12">
        <v>-0.9127691694705311</v>
      </c>
      <c r="P67" s="12">
        <v>0.0698005680131997</v>
      </c>
      <c r="Q67" s="12">
        <v>-13.076815783188485</v>
      </c>
      <c r="R67" s="12">
        <v>2.999212067228681E-28</v>
      </c>
      <c r="S67" s="12">
        <v>-1.0504574234172361</v>
      </c>
      <c r="T67" s="12">
        <v>-0.7750809155238261</v>
      </c>
      <c r="U67" s="12">
        <v>-1.0504574234172361</v>
      </c>
      <c r="V67" s="12">
        <v>-0.7750809155238261</v>
      </c>
    </row>
    <row r="68" spans="1:22" ht="13.5" thickBot="1">
      <c r="A68" s="3" t="s">
        <v>77</v>
      </c>
      <c r="B68" s="2">
        <v>22.948138888888888</v>
      </c>
      <c r="C68" s="2">
        <v>0.35061111111111115</v>
      </c>
      <c r="D68" s="2">
        <v>6.128963476190865</v>
      </c>
      <c r="E68" s="2">
        <v>5.448333333333334</v>
      </c>
      <c r="F68" s="2">
        <v>6.457304666268528</v>
      </c>
      <c r="G68" s="2">
        <v>11.905637999601863</v>
      </c>
      <c r="H68" s="4">
        <v>6.005637999601863</v>
      </c>
      <c r="I68" s="2">
        <v>5.9</v>
      </c>
      <c r="J68" s="4">
        <v>2.5700000000000003</v>
      </c>
      <c r="K68" s="2">
        <v>8.47</v>
      </c>
      <c r="L68" s="2">
        <f t="shared" si="2"/>
        <v>3.4356379996018624</v>
      </c>
      <c r="N68" s="33" t="s">
        <v>217</v>
      </c>
      <c r="O68" s="13">
        <v>1.1622663016247328</v>
      </c>
      <c r="P68" s="13">
        <v>0.08951819747607544</v>
      </c>
      <c r="Q68" s="13">
        <v>12.983575791227913</v>
      </c>
      <c r="R68" s="13">
        <v>5.708954076638947E-28</v>
      </c>
      <c r="S68" s="13">
        <v>0.9856831496852483</v>
      </c>
      <c r="T68" s="13">
        <v>1.3388494535642173</v>
      </c>
      <c r="U68" s="13">
        <v>0.9856831496852483</v>
      </c>
      <c r="V68" s="13">
        <v>1.3388494535642173</v>
      </c>
    </row>
    <row r="69" spans="1:12" ht="12.75">
      <c r="A69" s="3" t="s">
        <v>78</v>
      </c>
      <c r="B69" s="2">
        <v>24.497638888888886</v>
      </c>
      <c r="C69" s="2">
        <v>0.35102777777777777</v>
      </c>
      <c r="D69" s="2">
        <v>5.763917469235207</v>
      </c>
      <c r="E69" s="2">
        <v>5.655</v>
      </c>
      <c r="F69" s="2">
        <v>6.082296424510299</v>
      </c>
      <c r="G69" s="2">
        <v>11.737296424510298</v>
      </c>
      <c r="H69" s="4">
        <v>5.947296424510298</v>
      </c>
      <c r="I69" s="2">
        <v>5.79</v>
      </c>
      <c r="J69" s="4">
        <v>2.54</v>
      </c>
      <c r="K69" s="2">
        <v>8.33</v>
      </c>
      <c r="L69" s="2">
        <f t="shared" si="2"/>
        <v>3.4072964245102977</v>
      </c>
    </row>
    <row r="70" spans="1:14" ht="12.75">
      <c r="A70" s="3" t="s">
        <v>79</v>
      </c>
      <c r="B70" s="2">
        <v>26.93247222222222</v>
      </c>
      <c r="C70" s="2">
        <v>0.3516111111111111</v>
      </c>
      <c r="D70" s="2">
        <v>5.257307120784158</v>
      </c>
      <c r="E70" s="2">
        <v>5.851666666666667</v>
      </c>
      <c r="F70" s="2">
        <v>5.556037964787233</v>
      </c>
      <c r="G70" s="2">
        <v>11.407704631453898</v>
      </c>
      <c r="H70" s="4">
        <v>5.737704631453898</v>
      </c>
      <c r="I70" s="2">
        <v>5.67</v>
      </c>
      <c r="J70" s="4">
        <v>2.58</v>
      </c>
      <c r="K70" s="2">
        <v>8.25</v>
      </c>
      <c r="L70" s="2">
        <f t="shared" si="2"/>
        <v>3.157704631453898</v>
      </c>
      <c r="N70" s="2"/>
    </row>
    <row r="71" spans="1:14" ht="12.75">
      <c r="A71" s="3" t="s">
        <v>80</v>
      </c>
      <c r="B71" s="2">
        <v>29.435083333333328</v>
      </c>
      <c r="C71" s="2">
        <v>0.3516111111111111</v>
      </c>
      <c r="D71" s="2">
        <v>4.920361182068361</v>
      </c>
      <c r="E71" s="2">
        <v>5.878333333333334</v>
      </c>
      <c r="F71" s="2">
        <v>5.200470396644155</v>
      </c>
      <c r="G71" s="2">
        <v>11.078803729977487</v>
      </c>
      <c r="H71" s="4">
        <v>5.198803729977487</v>
      </c>
      <c r="I71" s="2">
        <v>5.88</v>
      </c>
      <c r="J71" s="4">
        <v>2.4400000000000004</v>
      </c>
      <c r="K71" s="2">
        <v>8.32</v>
      </c>
      <c r="L71" s="2">
        <f t="shared" si="2"/>
        <v>2.758803729977487</v>
      </c>
      <c r="N71" s="2"/>
    </row>
    <row r="72" spans="1:12" ht="12.75">
      <c r="A72" s="3" t="s">
        <v>81</v>
      </c>
      <c r="B72" s="2">
        <v>29.028888888888886</v>
      </c>
      <c r="C72" s="2">
        <v>0.3516111111111111</v>
      </c>
      <c r="D72" s="2">
        <v>5.010602053003185</v>
      </c>
      <c r="E72" s="2">
        <v>5.945</v>
      </c>
      <c r="F72" s="2">
        <v>5.298781411743174</v>
      </c>
      <c r="G72" s="2">
        <v>11.243781411743173</v>
      </c>
      <c r="H72" s="4">
        <v>5.453781411743173</v>
      </c>
      <c r="I72" s="2">
        <v>5.79</v>
      </c>
      <c r="J72" s="4">
        <v>2.499999999999999</v>
      </c>
      <c r="K72" s="2">
        <v>8.29</v>
      </c>
      <c r="L72" s="2">
        <f t="shared" si="2"/>
        <v>2.953781411743174</v>
      </c>
    </row>
    <row r="73" spans="1:12" ht="12.75">
      <c r="A73" s="3" t="s">
        <v>82</v>
      </c>
      <c r="B73" s="2">
        <v>30.573166666666662</v>
      </c>
      <c r="C73" s="2">
        <v>0.33677777777777784</v>
      </c>
      <c r="D73" s="2">
        <v>4.424876913030265</v>
      </c>
      <c r="E73" s="2">
        <v>5.854166666666667</v>
      </c>
      <c r="F73" s="2">
        <v>4.681736306220626</v>
      </c>
      <c r="G73" s="2">
        <v>10.53590297288729</v>
      </c>
      <c r="H73" s="4">
        <v>4.935902972887291</v>
      </c>
      <c r="I73" s="2">
        <v>5.6</v>
      </c>
      <c r="J73" s="4">
        <v>2.6500000000000004</v>
      </c>
      <c r="K73" s="2">
        <v>8.25</v>
      </c>
      <c r="L73" s="2">
        <f t="shared" si="2"/>
        <v>2.285902972887291</v>
      </c>
    </row>
    <row r="74" spans="1:12" ht="12.75">
      <c r="A74" s="3" t="s">
        <v>83</v>
      </c>
      <c r="B74" s="2">
        <v>32.302305555555556</v>
      </c>
      <c r="C74" s="2">
        <v>0.33677777777777784</v>
      </c>
      <c r="D74" s="2">
        <v>4.193343599900421</v>
      </c>
      <c r="E74" s="2">
        <v>5.970833333333334</v>
      </c>
      <c r="F74" s="2">
        <v>4.440052702746488</v>
      </c>
      <c r="G74" s="2">
        <v>10.410886036079821</v>
      </c>
      <c r="H74" s="4">
        <v>4.9508860360798215</v>
      </c>
      <c r="I74" s="2">
        <v>5.46</v>
      </c>
      <c r="J74" s="4">
        <v>2.55</v>
      </c>
      <c r="K74" s="2">
        <v>8.01</v>
      </c>
      <c r="L74" s="2">
        <f t="shared" si="2"/>
        <v>2.4008860360798217</v>
      </c>
    </row>
    <row r="75" spans="1:12" ht="12.75">
      <c r="A75" s="3" t="s">
        <v>84</v>
      </c>
      <c r="B75" s="2">
        <v>28.287500000000005</v>
      </c>
      <c r="C75" s="2">
        <v>0.3380277777777778</v>
      </c>
      <c r="D75" s="2">
        <v>4.7581406350003626</v>
      </c>
      <c r="E75" s="2">
        <v>5.923333333333333</v>
      </c>
      <c r="F75" s="2">
        <v>5.036676424473353</v>
      </c>
      <c r="G75" s="2">
        <v>10.960009757806686</v>
      </c>
      <c r="H75" s="4">
        <v>5.420009757806686</v>
      </c>
      <c r="I75" s="2">
        <v>5.54</v>
      </c>
      <c r="J75" s="4">
        <v>2.45</v>
      </c>
      <c r="K75" s="2">
        <v>7.99</v>
      </c>
      <c r="L75" s="2">
        <f t="shared" si="2"/>
        <v>2.970009757806686</v>
      </c>
    </row>
    <row r="76" spans="1:12" ht="12.75">
      <c r="A76" s="3" t="s">
        <v>85</v>
      </c>
      <c r="B76" s="2">
        <v>29.619583333333335</v>
      </c>
      <c r="C76" s="2">
        <v>0.3388611111111111</v>
      </c>
      <c r="D76" s="2">
        <v>4.531898924997327</v>
      </c>
      <c r="E76" s="2">
        <v>6.052499999999999</v>
      </c>
      <c r="F76" s="2">
        <v>4.802297402676845</v>
      </c>
      <c r="G76" s="2">
        <v>10.854797402676844</v>
      </c>
      <c r="H76" s="4">
        <v>5.5147974026768445</v>
      </c>
      <c r="I76" s="2">
        <v>5.34</v>
      </c>
      <c r="J76" s="4">
        <v>2.6000000000000005</v>
      </c>
      <c r="K76" s="2">
        <v>7.94</v>
      </c>
      <c r="L76" s="2">
        <f t="shared" si="2"/>
        <v>2.914797402676844</v>
      </c>
    </row>
    <row r="77" spans="1:12" ht="12.75">
      <c r="A77" s="3" t="s">
        <v>86</v>
      </c>
      <c r="B77" s="2">
        <v>30.034583333333334</v>
      </c>
      <c r="C77" s="2">
        <v>0.33994444444444444</v>
      </c>
      <c r="D77" s="2">
        <v>4.48800987568015</v>
      </c>
      <c r="E77" s="2">
        <v>6.099166666666666</v>
      </c>
      <c r="F77" s="2">
        <v>4.756620209897624</v>
      </c>
      <c r="G77" s="2">
        <v>10.85578687656429</v>
      </c>
      <c r="H77" s="4">
        <v>5.39578687656429</v>
      </c>
      <c r="I77" s="2">
        <v>5.46</v>
      </c>
      <c r="J77" s="4">
        <v>2.3899999999999997</v>
      </c>
      <c r="K77" s="2">
        <v>7.85</v>
      </c>
      <c r="L77" s="2">
        <f t="shared" si="2"/>
        <v>3.00578687656429</v>
      </c>
    </row>
    <row r="78" spans="1:12" ht="12.75">
      <c r="A78" s="3" t="s">
        <v>87</v>
      </c>
      <c r="B78" s="2">
        <v>29.788749999999997</v>
      </c>
      <c r="C78" s="2">
        <v>0.33994444444444444</v>
      </c>
      <c r="D78" s="2">
        <v>4.540912431185648</v>
      </c>
      <c r="E78" s="2">
        <v>6.548333333333333</v>
      </c>
      <c r="F78" s="2">
        <v>4.8335198716111085</v>
      </c>
      <c r="G78" s="2">
        <v>11.381853204944441</v>
      </c>
      <c r="H78" s="4">
        <v>5.601853204944441</v>
      </c>
      <c r="I78" s="2">
        <v>5.78</v>
      </c>
      <c r="J78" s="4">
        <v>2.339999999999999</v>
      </c>
      <c r="K78" s="2">
        <v>8.12</v>
      </c>
      <c r="L78" s="2">
        <f t="shared" si="2"/>
        <v>3.261853204944442</v>
      </c>
    </row>
    <row r="79" spans="1:12" ht="12.75">
      <c r="A79" s="3" t="s">
        <v>88</v>
      </c>
      <c r="B79" s="2">
        <v>29.434583333333336</v>
      </c>
      <c r="C79" s="2">
        <v>0.33994444444444444</v>
      </c>
      <c r="D79" s="2">
        <v>4.589302294195483</v>
      </c>
      <c r="E79" s="2">
        <v>6.764166666666665</v>
      </c>
      <c r="F79" s="2">
        <v>4.894240102132938</v>
      </c>
      <c r="G79" s="2">
        <v>11.658406768799606</v>
      </c>
      <c r="H79" s="4">
        <v>5.878406768799606</v>
      </c>
      <c r="I79" s="2">
        <v>5.78</v>
      </c>
      <c r="J79" s="4">
        <v>2.329999999999999</v>
      </c>
      <c r="K79" s="2">
        <v>8.11</v>
      </c>
      <c r="L79" s="2">
        <f t="shared" si="2"/>
        <v>3.548406768799607</v>
      </c>
    </row>
    <row r="80" spans="1:12" ht="12.75">
      <c r="A80" s="3" t="s">
        <v>89</v>
      </c>
      <c r="B80" s="2">
        <v>28.627499999999998</v>
      </c>
      <c r="C80" s="2">
        <v>0.33994444444444444</v>
      </c>
      <c r="D80" s="2">
        <v>4.740171496010674</v>
      </c>
      <c r="E80" s="2">
        <v>6.764166666666665</v>
      </c>
      <c r="F80" s="2">
        <v>5.055863869632847</v>
      </c>
      <c r="G80" s="2">
        <v>11.820030536299514</v>
      </c>
      <c r="H80" s="4">
        <v>6.070030536299514</v>
      </c>
      <c r="I80" s="2">
        <v>5.75</v>
      </c>
      <c r="J80" s="4">
        <v>2.369999999999999</v>
      </c>
      <c r="K80" s="2">
        <v>8.12</v>
      </c>
      <c r="L80" s="2">
        <f t="shared" si="2"/>
        <v>3.700030536299515</v>
      </c>
    </row>
    <row r="81" spans="1:12" ht="12.75">
      <c r="A81" s="3" t="s">
        <v>90</v>
      </c>
      <c r="B81" s="2">
        <v>27.872916666666665</v>
      </c>
      <c r="C81" s="2">
        <v>0.33994444444444444</v>
      </c>
      <c r="D81" s="2">
        <v>4.84993003003935</v>
      </c>
      <c r="E81" s="2">
        <v>6.7625</v>
      </c>
      <c r="F81" s="2">
        <v>5.171570540198874</v>
      </c>
      <c r="G81" s="2">
        <v>11.934070540198876</v>
      </c>
      <c r="H81" s="4">
        <v>6.424070540198876</v>
      </c>
      <c r="I81" s="2">
        <v>5.51</v>
      </c>
      <c r="J81" s="4">
        <v>2.4400000000000004</v>
      </c>
      <c r="K81" s="2">
        <v>7.95</v>
      </c>
      <c r="L81" s="2">
        <f t="shared" si="2"/>
        <v>3.984070540198876</v>
      </c>
    </row>
    <row r="82" spans="1:12" ht="12.75">
      <c r="A82" s="3" t="s">
        <v>91</v>
      </c>
      <c r="B82" s="2">
        <v>28.81833333333333</v>
      </c>
      <c r="C82" s="2">
        <v>0.33994444444444444</v>
      </c>
      <c r="D82" s="2">
        <v>4.695225637154141</v>
      </c>
      <c r="E82" s="2">
        <v>6.836666666666666</v>
      </c>
      <c r="F82" s="2">
        <v>5.00943171380937</v>
      </c>
      <c r="G82" s="2">
        <v>11.846098380476034</v>
      </c>
      <c r="H82" s="4">
        <v>6.456098380476035</v>
      </c>
      <c r="I82" s="2">
        <v>5.39</v>
      </c>
      <c r="J82" s="4">
        <v>2.4800000000000004</v>
      </c>
      <c r="K82" s="2">
        <v>7.87</v>
      </c>
      <c r="L82" s="2">
        <f t="shared" si="2"/>
        <v>3.976098380476034</v>
      </c>
    </row>
    <row r="83" spans="1:12" ht="12.75">
      <c r="A83" s="3" t="s">
        <v>92</v>
      </c>
      <c r="B83" s="2">
        <v>28.274166666666662</v>
      </c>
      <c r="C83" s="2">
        <v>0.33994444444444444</v>
      </c>
      <c r="D83" s="2">
        <v>4.751059098427381</v>
      </c>
      <c r="E83" s="2">
        <v>6.736666666666667</v>
      </c>
      <c r="F83" s="2">
        <v>5.06300777818021</v>
      </c>
      <c r="G83" s="2">
        <v>11.799674444846877</v>
      </c>
      <c r="H83" s="4">
        <v>6.379674444846877</v>
      </c>
      <c r="I83" s="2">
        <v>5.42</v>
      </c>
      <c r="J83" s="4">
        <v>2.710000000000001</v>
      </c>
      <c r="K83" s="2">
        <v>8.13</v>
      </c>
      <c r="L83" s="2">
        <f t="shared" si="2"/>
        <v>3.6696744448468763</v>
      </c>
    </row>
    <row r="84" spans="1:12" ht="12.75">
      <c r="A84" s="3" t="s">
        <v>93</v>
      </c>
      <c r="B84" s="2">
        <v>27.77916666666667</v>
      </c>
      <c r="C84" s="2">
        <v>0.33994444444444444</v>
      </c>
      <c r="D84" s="2">
        <v>4.857682145819406</v>
      </c>
      <c r="E84" s="2">
        <v>6.858333333333332</v>
      </c>
      <c r="F84" s="2">
        <v>5.1818090619251205</v>
      </c>
      <c r="G84" s="2">
        <v>12.040142395258455</v>
      </c>
      <c r="H84" s="4">
        <v>7.150142395258455</v>
      </c>
      <c r="I84" s="2">
        <v>4.89</v>
      </c>
      <c r="J84" s="4">
        <v>3.13</v>
      </c>
      <c r="K84" s="2">
        <v>8.02</v>
      </c>
      <c r="L84" s="2">
        <f t="shared" si="2"/>
        <v>4.020142395258455</v>
      </c>
    </row>
    <row r="85" spans="1:12" ht="12.75">
      <c r="A85" s="3" t="s">
        <v>94</v>
      </c>
      <c r="B85" s="2">
        <v>27.562083333333334</v>
      </c>
      <c r="C85" s="2">
        <v>0.34077777777777785</v>
      </c>
      <c r="D85" s="2">
        <v>4.915743422133714</v>
      </c>
      <c r="E85" s="2">
        <v>7.180833333333333</v>
      </c>
      <c r="F85" s="2">
        <v>5.263332110977773</v>
      </c>
      <c r="G85" s="2">
        <v>12.444165444311105</v>
      </c>
      <c r="H85" s="4">
        <v>7.174165444311106</v>
      </c>
      <c r="I85" s="2">
        <v>5.27</v>
      </c>
      <c r="J85" s="4">
        <v>2.54</v>
      </c>
      <c r="K85" s="2">
        <v>7.81</v>
      </c>
      <c r="L85" s="2">
        <f t="shared" si="2"/>
        <v>4.6341654443111056</v>
      </c>
    </row>
    <row r="86" spans="1:12" ht="12.75">
      <c r="A86" s="3" t="s">
        <v>95</v>
      </c>
      <c r="B86" s="2">
        <v>29.287500000000005</v>
      </c>
      <c r="C86" s="2">
        <v>0.34077777777777785</v>
      </c>
      <c r="D86" s="2">
        <v>4.6185907251736795</v>
      </c>
      <c r="E86" s="2">
        <v>7.140833333333333</v>
      </c>
      <c r="F86" s="2">
        <v>4.943441065084164</v>
      </c>
      <c r="G86" s="2">
        <v>12.084274398417499</v>
      </c>
      <c r="H86" s="4">
        <v>6.604274398417498</v>
      </c>
      <c r="I86" s="2">
        <v>5.48</v>
      </c>
      <c r="J86" s="4">
        <v>2.58</v>
      </c>
      <c r="K86" s="2">
        <v>8.06</v>
      </c>
      <c r="L86" s="2">
        <f t="shared" si="2"/>
        <v>4.024274398417498</v>
      </c>
    </row>
    <row r="87" spans="1:12" ht="12.75">
      <c r="A87" s="3" t="s">
        <v>96</v>
      </c>
      <c r="B87" s="2">
        <v>28.580000000000002</v>
      </c>
      <c r="C87" s="2">
        <v>0.3420277777777778</v>
      </c>
      <c r="D87" s="2">
        <v>4.736914582336477</v>
      </c>
      <c r="E87" s="2">
        <v>7.210833333333333</v>
      </c>
      <c r="F87" s="2">
        <v>5.074942456187791</v>
      </c>
      <c r="G87" s="2">
        <v>12.285775789521123</v>
      </c>
      <c r="H87" s="4">
        <v>6.845775789521123</v>
      </c>
      <c r="I87" s="2">
        <v>5.44</v>
      </c>
      <c r="J87" s="4">
        <v>2.7700000000000005</v>
      </c>
      <c r="K87" s="2">
        <v>8.21</v>
      </c>
      <c r="L87" s="2">
        <f t="shared" si="2"/>
        <v>4.075775789521122</v>
      </c>
    </row>
    <row r="88" spans="1:12" ht="12.75">
      <c r="A88" s="3" t="s">
        <v>97</v>
      </c>
      <c r="B88" s="2">
        <v>28.714583333333334</v>
      </c>
      <c r="C88" s="2">
        <v>0.34349999999999997</v>
      </c>
      <c r="D88" s="2">
        <v>4.769827824880049</v>
      </c>
      <c r="E88" s="2">
        <v>6.999999999999999</v>
      </c>
      <c r="F88" s="2">
        <v>5.101818287599385</v>
      </c>
      <c r="G88" s="2">
        <v>12.101818287599386</v>
      </c>
      <c r="H88" s="4">
        <v>6.5318182875993855</v>
      </c>
      <c r="I88" s="2">
        <v>5.57</v>
      </c>
      <c r="J88" s="4">
        <v>2.539999999999999</v>
      </c>
      <c r="K88" s="2">
        <v>8.11</v>
      </c>
      <c r="L88" s="2">
        <f t="shared" si="2"/>
        <v>3.9918182875993864</v>
      </c>
    </row>
    <row r="89" spans="1:12" ht="12.75">
      <c r="A89" s="3" t="s">
        <v>98</v>
      </c>
      <c r="B89" s="2">
        <v>30.86375</v>
      </c>
      <c r="C89" s="2">
        <v>0.34558333333333335</v>
      </c>
      <c r="D89" s="2">
        <v>4.478297951315171</v>
      </c>
      <c r="E89" s="2">
        <v>6.965833333333332</v>
      </c>
      <c r="F89" s="2">
        <v>4.787433502396144</v>
      </c>
      <c r="G89" s="2">
        <v>11.753266835729477</v>
      </c>
      <c r="H89" s="4">
        <v>5.793266835729476</v>
      </c>
      <c r="I89" s="2">
        <v>5.960000000000001</v>
      </c>
      <c r="J89" s="4">
        <v>2.5299999999999994</v>
      </c>
      <c r="K89" s="2">
        <v>8.49</v>
      </c>
      <c r="L89" s="2">
        <f t="shared" si="2"/>
        <v>3.2632668357294765</v>
      </c>
    </row>
    <row r="90" spans="1:12" ht="12.75">
      <c r="A90" s="3" t="s">
        <v>99</v>
      </c>
      <c r="B90" s="2">
        <v>31.309583333333336</v>
      </c>
      <c r="C90" s="2">
        <v>0.34558333333333335</v>
      </c>
      <c r="D90" s="2">
        <v>4.438547262110554</v>
      </c>
      <c r="E90" s="2">
        <v>7.176666666666667</v>
      </c>
      <c r="F90" s="2">
        <v>4.753321200418481</v>
      </c>
      <c r="G90" s="2">
        <v>11.929987867085146</v>
      </c>
      <c r="H90" s="4">
        <v>6.199987867085145</v>
      </c>
      <c r="I90" s="2">
        <v>5.73</v>
      </c>
      <c r="J90" s="4">
        <v>2.41</v>
      </c>
      <c r="K90" s="2">
        <v>8.14</v>
      </c>
      <c r="L90" s="2">
        <f t="shared" si="2"/>
        <v>3.789987867085145</v>
      </c>
    </row>
    <row r="91" spans="1:12" ht="12.75">
      <c r="A91" s="3" t="s">
        <v>100</v>
      </c>
      <c r="B91" s="2">
        <v>30.387083333333333</v>
      </c>
      <c r="C91" s="2">
        <v>0.34558333333333335</v>
      </c>
      <c r="D91" s="2">
        <v>4.620149205500898</v>
      </c>
      <c r="E91" s="2">
        <v>7.163333333333331</v>
      </c>
      <c r="F91" s="2">
        <v>4.947895577071985</v>
      </c>
      <c r="G91" s="2">
        <v>12.111228910405318</v>
      </c>
      <c r="H91" s="4">
        <v>6.351228910405318</v>
      </c>
      <c r="I91" s="2">
        <v>5.76</v>
      </c>
      <c r="J91" s="4">
        <v>2.59</v>
      </c>
      <c r="K91" s="2">
        <v>8.35</v>
      </c>
      <c r="L91" s="2">
        <f t="shared" si="2"/>
        <v>3.7612289104053183</v>
      </c>
    </row>
    <row r="92" spans="1:12" ht="12.75">
      <c r="A92" s="3" t="s">
        <v>101</v>
      </c>
      <c r="B92" s="2">
        <v>28.595416666666665</v>
      </c>
      <c r="C92" s="2">
        <v>0.34558333333333335</v>
      </c>
      <c r="D92" s="2">
        <v>5.038327287436776</v>
      </c>
      <c r="E92" s="2">
        <v>7.2633333333333345</v>
      </c>
      <c r="F92" s="2">
        <v>5.40095497252343</v>
      </c>
      <c r="G92" s="2">
        <v>12.664288305856763</v>
      </c>
      <c r="H92" s="4">
        <v>6.984288305856763</v>
      </c>
      <c r="I92" s="2">
        <v>5.68</v>
      </c>
      <c r="J92" s="4">
        <v>2.5600000000000005</v>
      </c>
      <c r="K92" s="2">
        <v>8.24</v>
      </c>
      <c r="L92" s="2">
        <f t="shared" si="2"/>
        <v>4.424288305856763</v>
      </c>
    </row>
    <row r="93" spans="1:12" ht="12.75">
      <c r="A93" s="3" t="s">
        <v>102</v>
      </c>
      <c r="B93" s="2">
        <v>25.714583333333326</v>
      </c>
      <c r="C93" s="2">
        <v>0.34558333333333335</v>
      </c>
      <c r="D93" s="2">
        <v>6.537861358180987</v>
      </c>
      <c r="E93" s="2">
        <v>7.196666666666666</v>
      </c>
      <c r="F93" s="2">
        <v>7.004915922609295</v>
      </c>
      <c r="G93" s="2">
        <v>14.201582589275963</v>
      </c>
      <c r="H93" s="4">
        <v>8.731582589275963</v>
      </c>
      <c r="I93" s="2">
        <v>5.47</v>
      </c>
      <c r="J93" s="4">
        <v>2.46</v>
      </c>
      <c r="K93" s="2">
        <v>7.93</v>
      </c>
      <c r="L93" s="2">
        <f t="shared" si="2"/>
        <v>6.271582589275964</v>
      </c>
    </row>
    <row r="94" spans="1:12" ht="12.75">
      <c r="A94" s="3" t="s">
        <v>103</v>
      </c>
      <c r="B94" s="2">
        <v>26.545416666666668</v>
      </c>
      <c r="C94" s="2">
        <v>0.3462500000000001</v>
      </c>
      <c r="D94" s="2">
        <v>5.8774040698382715</v>
      </c>
      <c r="E94" s="2">
        <v>7.084166666666666</v>
      </c>
      <c r="F94" s="2">
        <v>6.287051427162457</v>
      </c>
      <c r="G94" s="2">
        <v>13.371218093829123</v>
      </c>
      <c r="H94" s="4">
        <v>8.281218093829123</v>
      </c>
      <c r="I94" s="2">
        <v>5.09</v>
      </c>
      <c r="J94" s="4">
        <v>2.5200000000000005</v>
      </c>
      <c r="K94" s="2">
        <v>7.61</v>
      </c>
      <c r="L94" s="2">
        <f t="shared" si="2"/>
        <v>5.761218093829123</v>
      </c>
    </row>
    <row r="95" spans="1:12" ht="12.75">
      <c r="A95" s="3" t="s">
        <v>104</v>
      </c>
      <c r="B95" s="2">
        <v>24.03125</v>
      </c>
      <c r="C95" s="2">
        <v>0.3462500000000001</v>
      </c>
      <c r="D95" s="2">
        <v>6.41047400055875</v>
      </c>
      <c r="E95" s="2">
        <v>7.026666666666666</v>
      </c>
      <c r="F95" s="2">
        <v>6.857752233929328</v>
      </c>
      <c r="G95" s="2">
        <v>13.884418900595996</v>
      </c>
      <c r="H95" s="4">
        <v>9.054418900595996</v>
      </c>
      <c r="I95" s="2">
        <v>4.83</v>
      </c>
      <c r="J95" s="4">
        <v>2.83</v>
      </c>
      <c r="K95" s="2">
        <v>7.66</v>
      </c>
      <c r="L95" s="2">
        <f t="shared" si="2"/>
        <v>6.224418900595996</v>
      </c>
    </row>
    <row r="96" spans="1:12" ht="12.75">
      <c r="A96" s="3" t="s">
        <v>105</v>
      </c>
      <c r="B96" s="2">
        <v>24.8075</v>
      </c>
      <c r="C96" s="2">
        <v>0.3306666666666667</v>
      </c>
      <c r="D96" s="2">
        <v>5.658624288888227</v>
      </c>
      <c r="E96" s="2">
        <v>6.789999999999999</v>
      </c>
      <c r="F96" s="2">
        <v>6.036853718062059</v>
      </c>
      <c r="G96" s="2">
        <v>12.82685371806206</v>
      </c>
      <c r="H96" s="4">
        <v>7.64685371806206</v>
      </c>
      <c r="I96" s="2">
        <v>5.18</v>
      </c>
      <c r="J96" s="4">
        <v>2.7300000000000004</v>
      </c>
      <c r="K96" s="2">
        <v>7.91</v>
      </c>
      <c r="L96" s="2">
        <f t="shared" si="2"/>
        <v>4.916853718062059</v>
      </c>
    </row>
    <row r="97" spans="1:12" ht="12.75">
      <c r="A97" s="3" t="s">
        <v>106</v>
      </c>
      <c r="B97" s="2">
        <v>24.750416666666666</v>
      </c>
      <c r="C97" s="2">
        <v>0.3315000000000001</v>
      </c>
      <c r="D97" s="2">
        <v>5.662999029674893</v>
      </c>
      <c r="E97" s="2">
        <v>6.700833333333333</v>
      </c>
      <c r="F97" s="2">
        <v>6.0362797805631105</v>
      </c>
      <c r="G97" s="2">
        <v>12.737113113896443</v>
      </c>
      <c r="H97" s="4">
        <v>7.527113113896443</v>
      </c>
      <c r="I97" s="2">
        <v>5.21</v>
      </c>
      <c r="J97" s="4">
        <v>2.5300000000000002</v>
      </c>
      <c r="K97" s="2">
        <v>7.74</v>
      </c>
      <c r="L97" s="2">
        <f t="shared" si="2"/>
        <v>4.997113113896443</v>
      </c>
    </row>
    <row r="98" spans="1:12" ht="12.75">
      <c r="A98" s="3" t="s">
        <v>107</v>
      </c>
      <c r="B98" s="2">
        <v>25.59375</v>
      </c>
      <c r="C98" s="2">
        <v>0.3315000000000001</v>
      </c>
      <c r="D98" s="2">
        <v>5.5048739702026666</v>
      </c>
      <c r="E98" s="2">
        <v>6.605833333333334</v>
      </c>
      <c r="F98" s="2">
        <v>5.858370744081792</v>
      </c>
      <c r="G98" s="2">
        <v>12.464204077415124</v>
      </c>
      <c r="H98" s="4">
        <v>7.5142040774151235</v>
      </c>
      <c r="I98" s="2">
        <v>4.95</v>
      </c>
      <c r="J98" s="4">
        <v>2.5199999999999996</v>
      </c>
      <c r="K98" s="2">
        <v>7.47</v>
      </c>
      <c r="L98" s="2">
        <f t="shared" si="2"/>
        <v>4.994204077415124</v>
      </c>
    </row>
    <row r="99" spans="1:12" ht="12.75">
      <c r="A99" s="3" t="s">
        <v>108</v>
      </c>
      <c r="B99" s="2">
        <v>24.584999999999994</v>
      </c>
      <c r="C99" s="2">
        <v>0.3119166666666667</v>
      </c>
      <c r="D99" s="2">
        <v>5.227347473439656</v>
      </c>
      <c r="E99" s="2">
        <v>6.550833333333334</v>
      </c>
      <c r="F99" s="2">
        <v>5.571919035599528</v>
      </c>
      <c r="G99" s="2">
        <v>12.12275236893286</v>
      </c>
      <c r="H99" s="4">
        <v>7.13275236893286</v>
      </c>
      <c r="I99" s="2">
        <v>4.989999999999999</v>
      </c>
      <c r="J99" s="4">
        <v>2.330000000000001</v>
      </c>
      <c r="K99" s="2">
        <v>7.32</v>
      </c>
      <c r="L99" s="2">
        <f aca="true" t="shared" si="3" ref="L99:L130">G99-K99</f>
        <v>4.802752368932859</v>
      </c>
    </row>
    <row r="100" spans="1:12" ht="12.75">
      <c r="A100" s="3" t="s">
        <v>109</v>
      </c>
      <c r="B100" s="2">
        <v>23.88958333333333</v>
      </c>
      <c r="C100" s="2">
        <v>0.31338888888888894</v>
      </c>
      <c r="D100" s="2">
        <v>5.3906653060578895</v>
      </c>
      <c r="E100" s="2">
        <v>6.4075</v>
      </c>
      <c r="F100" s="2">
        <v>5.737993645321896</v>
      </c>
      <c r="G100" s="2">
        <v>12.145493645321897</v>
      </c>
      <c r="H100" s="4">
        <v>7.325493645321897</v>
      </c>
      <c r="I100" s="2">
        <v>4.82</v>
      </c>
      <c r="J100" s="4">
        <v>2.21</v>
      </c>
      <c r="K100" s="2">
        <v>7.03</v>
      </c>
      <c r="L100" s="2">
        <f t="shared" si="3"/>
        <v>5.115493645321897</v>
      </c>
    </row>
    <row r="101" spans="1:12" ht="12.75">
      <c r="A101" s="3" t="s">
        <v>110</v>
      </c>
      <c r="B101" s="2">
        <v>24.91416666666667</v>
      </c>
      <c r="C101" s="2">
        <v>0.3150555555555556</v>
      </c>
      <c r="D101" s="2">
        <v>5.154201156613692</v>
      </c>
      <c r="E101" s="2">
        <v>6.305833333333333</v>
      </c>
      <c r="F101" s="2">
        <v>5.478809137829576</v>
      </c>
      <c r="G101" s="2">
        <v>11.784642471162911</v>
      </c>
      <c r="H101" s="4">
        <v>6.804642471162912</v>
      </c>
      <c r="I101" s="2">
        <v>4.9799999999999995</v>
      </c>
      <c r="J101" s="4">
        <v>2.0100000000000007</v>
      </c>
      <c r="K101" s="2">
        <v>6.99</v>
      </c>
      <c r="L101" s="2">
        <f t="shared" si="3"/>
        <v>4.794642471162911</v>
      </c>
    </row>
    <row r="102" spans="1:12" ht="12.75">
      <c r="A102" s="3" t="s">
        <v>111</v>
      </c>
      <c r="B102" s="2">
        <v>26.623749999999998</v>
      </c>
      <c r="C102" s="2">
        <v>0.3150555555555556</v>
      </c>
      <c r="D102" s="2">
        <v>4.791722427399488</v>
      </c>
      <c r="E102" s="2">
        <v>6.265833333333333</v>
      </c>
      <c r="F102" s="2">
        <v>5.091009202079568</v>
      </c>
      <c r="G102" s="2">
        <v>11.356842535412902</v>
      </c>
      <c r="H102" s="4">
        <v>6.436842535412902</v>
      </c>
      <c r="I102" s="2">
        <v>4.92</v>
      </c>
      <c r="J102" s="4">
        <v>1.7700000000000005</v>
      </c>
      <c r="K102" s="2">
        <v>6.69</v>
      </c>
      <c r="L102" s="2">
        <f t="shared" si="3"/>
        <v>4.6668425354129015</v>
      </c>
    </row>
    <row r="103" spans="1:12" ht="12.75">
      <c r="A103" s="3" t="s">
        <v>112</v>
      </c>
      <c r="B103" s="2">
        <v>28.73541666666667</v>
      </c>
      <c r="C103" s="2">
        <v>0.3150555555555556</v>
      </c>
      <c r="D103" s="2">
        <v>4.4211157532911045</v>
      </c>
      <c r="E103" s="2">
        <v>6.145</v>
      </c>
      <c r="F103" s="2">
        <v>4.69172537346943</v>
      </c>
      <c r="G103" s="2">
        <v>10.836725373469429</v>
      </c>
      <c r="H103" s="4">
        <v>6.336725373469429</v>
      </c>
      <c r="I103" s="2">
        <v>4.5</v>
      </c>
      <c r="J103" s="4">
        <v>1.8499999999999996</v>
      </c>
      <c r="K103" s="2">
        <v>6.35</v>
      </c>
      <c r="L103" s="2">
        <f t="shared" si="3"/>
        <v>4.4867253734694295</v>
      </c>
    </row>
    <row r="104" spans="1:12" ht="12.75">
      <c r="A104" s="3" t="s">
        <v>113</v>
      </c>
      <c r="B104" s="2">
        <v>28.695833333333336</v>
      </c>
      <c r="C104" s="2">
        <v>0.3150555555555556</v>
      </c>
      <c r="D104" s="2">
        <v>4.448633558213303</v>
      </c>
      <c r="E104" s="2">
        <v>6.179166666666667</v>
      </c>
      <c r="F104" s="2">
        <v>4.722678816763092</v>
      </c>
      <c r="G104" s="2">
        <v>10.90184548342976</v>
      </c>
      <c r="H104" s="4">
        <v>6.20184548342976</v>
      </c>
      <c r="I104" s="2">
        <v>4.7</v>
      </c>
      <c r="J104" s="4">
        <v>1.7400000000000002</v>
      </c>
      <c r="K104" s="2">
        <v>6.44</v>
      </c>
      <c r="L104" s="2">
        <f t="shared" si="3"/>
        <v>4.46184548342976</v>
      </c>
    </row>
    <row r="105" spans="1:12" ht="12.75">
      <c r="A105" s="3" t="s">
        <v>114</v>
      </c>
      <c r="B105" s="2">
        <v>27.59875</v>
      </c>
      <c r="C105" s="2">
        <v>0.3156388888888889</v>
      </c>
      <c r="D105" s="2">
        <v>4.593229438195593</v>
      </c>
      <c r="E105" s="2">
        <v>5.963333333333334</v>
      </c>
      <c r="F105" s="2">
        <v>4.863338657263969</v>
      </c>
      <c r="G105" s="2">
        <v>10.826671990597303</v>
      </c>
      <c r="H105" s="4">
        <v>5.316671990597302</v>
      </c>
      <c r="I105" s="2">
        <v>5.510000000000001</v>
      </c>
      <c r="J105" s="4">
        <v>1.6399999999999997</v>
      </c>
      <c r="K105" s="2">
        <v>7.15</v>
      </c>
      <c r="L105" s="2">
        <f t="shared" si="3"/>
        <v>3.6766719905973027</v>
      </c>
    </row>
    <row r="106" spans="1:12" ht="12.75">
      <c r="A106" s="3" t="s">
        <v>115</v>
      </c>
      <c r="B106" s="2">
        <v>27.692499999999995</v>
      </c>
      <c r="C106" s="2">
        <v>0.3156388888888889</v>
      </c>
      <c r="D106" s="2">
        <v>4.617510381266798</v>
      </c>
      <c r="E106" s="2">
        <v>5.69</v>
      </c>
      <c r="F106" s="2">
        <v>4.878002256534297</v>
      </c>
      <c r="G106" s="2">
        <v>10.5680022565343</v>
      </c>
      <c r="H106" s="4">
        <v>5.258002256534299</v>
      </c>
      <c r="I106" s="2">
        <v>5.3100000000000005</v>
      </c>
      <c r="J106" s="4">
        <v>1.67</v>
      </c>
      <c r="K106" s="2">
        <v>6.98</v>
      </c>
      <c r="L106" s="2">
        <f t="shared" si="3"/>
        <v>3.588002256534299</v>
      </c>
    </row>
    <row r="107" spans="1:12" ht="12.75">
      <c r="A107" s="3" t="s">
        <v>116</v>
      </c>
      <c r="B107" s="2">
        <v>28.709166666666672</v>
      </c>
      <c r="C107" s="2">
        <v>0.3156388888888889</v>
      </c>
      <c r="D107" s="2">
        <v>4.442217332296319</v>
      </c>
      <c r="E107" s="2">
        <v>5.482499999999999</v>
      </c>
      <c r="F107" s="2">
        <v>4.686005308237349</v>
      </c>
      <c r="G107" s="2">
        <v>10.16850530823735</v>
      </c>
      <c r="H107" s="4">
        <v>5.15850530823735</v>
      </c>
      <c r="I107" s="2">
        <v>5.01</v>
      </c>
      <c r="J107" s="4">
        <v>1.6100000000000003</v>
      </c>
      <c r="K107" s="2">
        <v>6.62</v>
      </c>
      <c r="L107" s="2">
        <f t="shared" si="3"/>
        <v>3.54850530823735</v>
      </c>
    </row>
    <row r="108" spans="1:12" ht="12.75">
      <c r="A108" s="3" t="s">
        <v>117</v>
      </c>
      <c r="B108" s="2">
        <v>29.319166666666664</v>
      </c>
      <c r="C108" s="2">
        <v>0.3156388888888889</v>
      </c>
      <c r="D108" s="2">
        <v>4.325238496025301</v>
      </c>
      <c r="E108" s="2">
        <v>5.513333333333333</v>
      </c>
      <c r="F108" s="2">
        <v>4.563439095911425</v>
      </c>
      <c r="G108" s="2">
        <v>10.076772429244757</v>
      </c>
      <c r="H108" s="4">
        <v>4.826772429244757</v>
      </c>
      <c r="I108" s="2">
        <v>5.25</v>
      </c>
      <c r="J108" s="4">
        <v>1.46</v>
      </c>
      <c r="K108" s="2">
        <v>6.71</v>
      </c>
      <c r="L108" s="2">
        <f t="shared" si="3"/>
        <v>3.366772429244757</v>
      </c>
    </row>
    <row r="109" spans="1:12" ht="12.75">
      <c r="A109" s="3" t="s">
        <v>118</v>
      </c>
      <c r="B109" s="2">
        <v>29.494999999999994</v>
      </c>
      <c r="C109" s="2">
        <v>0.3027222222222223</v>
      </c>
      <c r="D109" s="2">
        <v>4.104277747846216</v>
      </c>
      <c r="E109" s="2">
        <v>5.153333333333333</v>
      </c>
      <c r="F109" s="2">
        <v>4.311571309685562</v>
      </c>
      <c r="G109" s="2">
        <v>9.464904643018896</v>
      </c>
      <c r="H109" s="4">
        <v>4.244904643018896</v>
      </c>
      <c r="I109" s="2">
        <v>5.22</v>
      </c>
      <c r="J109" s="4">
        <v>1.4800000000000004</v>
      </c>
      <c r="K109" s="2">
        <v>6.7</v>
      </c>
      <c r="L109" s="2">
        <f t="shared" si="3"/>
        <v>2.7649046430188955</v>
      </c>
    </row>
    <row r="110" spans="1:12" ht="12.75">
      <c r="A110" s="3" t="s">
        <v>119</v>
      </c>
      <c r="B110" s="2">
        <v>30.412083333333328</v>
      </c>
      <c r="C110" s="2">
        <v>0.3027222222222223</v>
      </c>
      <c r="D110" s="2">
        <v>3.9836954562898206</v>
      </c>
      <c r="E110" s="2">
        <v>5.229166666666666</v>
      </c>
      <c r="F110" s="2">
        <v>4.188196300403218</v>
      </c>
      <c r="G110" s="2">
        <v>9.417362967069884</v>
      </c>
      <c r="H110" s="4">
        <v>4.237362967069884</v>
      </c>
      <c r="I110" s="2">
        <v>5.180000000000001</v>
      </c>
      <c r="J110" s="4">
        <v>1.4699999999999998</v>
      </c>
      <c r="K110" s="2">
        <v>6.65</v>
      </c>
      <c r="L110" s="2">
        <f t="shared" si="3"/>
        <v>2.767362967069884</v>
      </c>
    </row>
    <row r="111" spans="1:12" ht="12.75">
      <c r="A111" s="3" t="s">
        <v>120</v>
      </c>
      <c r="B111" s="2">
        <v>30.83208333333333</v>
      </c>
      <c r="C111" s="2">
        <v>0.30397222222222225</v>
      </c>
      <c r="D111" s="2">
        <v>3.9386423304424873</v>
      </c>
      <c r="E111" s="2">
        <v>5.265833333333332</v>
      </c>
      <c r="F111" s="2">
        <v>4.141245000805607</v>
      </c>
      <c r="G111" s="2">
        <v>9.40707833413894</v>
      </c>
      <c r="H111" s="4">
        <v>4.3370783341389405</v>
      </c>
      <c r="I111" s="2">
        <v>5.07</v>
      </c>
      <c r="J111" s="4">
        <v>1.33</v>
      </c>
      <c r="K111" s="2">
        <v>6.4</v>
      </c>
      <c r="L111" s="2">
        <f t="shared" si="3"/>
        <v>3.0070783341389404</v>
      </c>
    </row>
    <row r="112" spans="1:12" ht="12.75">
      <c r="A112" s="3" t="s">
        <v>121</v>
      </c>
      <c r="B112" s="2">
        <v>30.952500000000004</v>
      </c>
      <c r="C112" s="2">
        <v>0.3048055555555556</v>
      </c>
      <c r="D112" s="2">
        <v>3.929524332489077</v>
      </c>
      <c r="E112" s="2">
        <v>5.358333333333333</v>
      </c>
      <c r="F112" s="2">
        <v>4.135860603167409</v>
      </c>
      <c r="G112" s="2">
        <v>9.494193936500745</v>
      </c>
      <c r="H112" s="4">
        <v>4.544193936500744</v>
      </c>
      <c r="I112" s="2">
        <v>4.95</v>
      </c>
      <c r="J112" s="4">
        <v>1.2699999999999996</v>
      </c>
      <c r="K112" s="2">
        <v>6.22</v>
      </c>
      <c r="L112" s="2">
        <f t="shared" si="3"/>
        <v>3.274193936500745</v>
      </c>
    </row>
    <row r="113" spans="1:12" ht="12.75">
      <c r="A113" s="3" t="s">
        <v>122</v>
      </c>
      <c r="B113" s="2">
        <v>31.33208333333333</v>
      </c>
      <c r="C113" s="2">
        <v>0.30647222222222226</v>
      </c>
      <c r="D113" s="2">
        <v>3.9059010783485237</v>
      </c>
      <c r="E113" s="2">
        <v>5.4525</v>
      </c>
      <c r="F113" s="2">
        <v>4.112504694986797</v>
      </c>
      <c r="G113" s="2">
        <v>9.565004694986795</v>
      </c>
      <c r="H113" s="4">
        <v>4.695004694986795</v>
      </c>
      <c r="I113" s="2">
        <v>4.87</v>
      </c>
      <c r="J113" s="4">
        <v>1.2800000000000002</v>
      </c>
      <c r="K113" s="2">
        <v>6.15</v>
      </c>
      <c r="L113" s="2">
        <f t="shared" si="3"/>
        <v>3.415004694986795</v>
      </c>
    </row>
    <row r="114" spans="1:12" ht="12.75">
      <c r="A114" s="3" t="s">
        <v>123</v>
      </c>
      <c r="B114" s="2">
        <v>30.22791666666667</v>
      </c>
      <c r="C114" s="2">
        <v>0.30647222222222226</v>
      </c>
      <c r="D114" s="2">
        <v>4.056656499311348</v>
      </c>
      <c r="E114" s="2">
        <v>5.43</v>
      </c>
      <c r="F114" s="2">
        <v>4.27006883758541</v>
      </c>
      <c r="G114" s="2">
        <v>9.70006883758541</v>
      </c>
      <c r="H114" s="4">
        <v>4.340068837585411</v>
      </c>
      <c r="I114" s="2">
        <v>5.359999999999999</v>
      </c>
      <c r="J114" s="4">
        <v>1.2200000000000006</v>
      </c>
      <c r="K114" s="2">
        <v>6.58</v>
      </c>
      <c r="L114" s="2">
        <f t="shared" si="3"/>
        <v>3.1200688375854106</v>
      </c>
    </row>
    <row r="115" spans="1:12" ht="12.75">
      <c r="A115" s="3" t="s">
        <v>124</v>
      </c>
      <c r="B115" s="2">
        <v>30.1975</v>
      </c>
      <c r="C115" s="2">
        <v>0.30730555555555555</v>
      </c>
      <c r="D115" s="2">
        <v>4.084084685766747</v>
      </c>
      <c r="E115" s="2">
        <v>5.225833333333333</v>
      </c>
      <c r="F115" s="2">
        <v>4.292235903295514</v>
      </c>
      <c r="G115" s="2">
        <v>9.518069236628849</v>
      </c>
      <c r="H115" s="4">
        <v>4.1080692366288485</v>
      </c>
      <c r="I115" s="2">
        <v>5.41</v>
      </c>
      <c r="J115" s="4">
        <v>1.2999999999999998</v>
      </c>
      <c r="K115" s="2">
        <v>6.71</v>
      </c>
      <c r="L115" s="2">
        <f t="shared" si="3"/>
        <v>2.8080692366288487</v>
      </c>
    </row>
    <row r="116" spans="1:12" ht="12.75">
      <c r="A116" s="3" t="s">
        <v>125</v>
      </c>
      <c r="B116" s="2">
        <v>30.69208333333333</v>
      </c>
      <c r="C116" s="2">
        <v>0.3088888888888889</v>
      </c>
      <c r="D116" s="2">
        <v>4.05445085570661</v>
      </c>
      <c r="E116" s="2">
        <v>5.1933333333333325</v>
      </c>
      <c r="F116" s="2">
        <v>4.259001036012555</v>
      </c>
      <c r="G116" s="2">
        <v>9.452334369345888</v>
      </c>
      <c r="H116" s="4">
        <v>4.0423343693458875</v>
      </c>
      <c r="I116" s="2">
        <v>5.41</v>
      </c>
      <c r="J116" s="4">
        <v>1.3599999999999994</v>
      </c>
      <c r="K116" s="2">
        <v>6.77</v>
      </c>
      <c r="L116" s="2">
        <f t="shared" si="3"/>
        <v>2.682334369345888</v>
      </c>
    </row>
    <row r="117" spans="1:12" ht="12.75">
      <c r="A117" s="3" t="s">
        <v>126</v>
      </c>
      <c r="B117" s="2">
        <v>30.359583333333337</v>
      </c>
      <c r="C117" s="2">
        <v>0.3094722222222222</v>
      </c>
      <c r="D117" s="2">
        <v>4.102057904596994</v>
      </c>
      <c r="E117" s="2">
        <v>4.626666666666667</v>
      </c>
      <c r="F117" s="2">
        <v>4.285952047379237</v>
      </c>
      <c r="G117" s="2">
        <v>8.912618714045903</v>
      </c>
      <c r="H117" s="4">
        <v>3.602618714045903</v>
      </c>
      <c r="I117" s="2">
        <v>5.3100000000000005</v>
      </c>
      <c r="J117" s="4">
        <v>1.3999999999999995</v>
      </c>
      <c r="K117" s="2">
        <v>6.71</v>
      </c>
      <c r="L117" s="2">
        <f t="shared" si="3"/>
        <v>2.2026187140459035</v>
      </c>
    </row>
    <row r="118" spans="1:12" ht="12.75">
      <c r="A118" s="3" t="s">
        <v>127</v>
      </c>
      <c r="B118" s="2">
        <v>31.033749999999998</v>
      </c>
      <c r="C118" s="2">
        <v>0.31197222222222226</v>
      </c>
      <c r="D118" s="2">
        <v>4.043707686177964</v>
      </c>
      <c r="E118" s="2">
        <v>5.173333333333333</v>
      </c>
      <c r="F118" s="2">
        <v>4.248402686743916</v>
      </c>
      <c r="G118" s="2">
        <v>9.421736020077251</v>
      </c>
      <c r="H118" s="4">
        <v>4.451736020077251</v>
      </c>
      <c r="I118" s="2">
        <v>4.97</v>
      </c>
      <c r="J118" s="4">
        <v>1.3500000000000005</v>
      </c>
      <c r="K118" s="2">
        <v>6.32</v>
      </c>
      <c r="L118" s="2">
        <f t="shared" si="3"/>
        <v>3.101736020077251</v>
      </c>
    </row>
    <row r="119" spans="1:12" ht="12.75">
      <c r="A119" s="3" t="s">
        <v>128</v>
      </c>
      <c r="B119" s="2">
        <v>31.12291666666667</v>
      </c>
      <c r="C119" s="2">
        <v>0.31197222222222226</v>
      </c>
      <c r="D119" s="2">
        <v>4.030553747343031</v>
      </c>
      <c r="E119" s="2">
        <v>5.086666666666667</v>
      </c>
      <c r="F119" s="2">
        <v>4.227320346235072</v>
      </c>
      <c r="G119" s="2">
        <v>9.31398701290174</v>
      </c>
      <c r="H119" s="4">
        <v>4.3439870129017395</v>
      </c>
      <c r="I119" s="2">
        <v>4.97</v>
      </c>
      <c r="J119" s="4">
        <v>1.2700000000000005</v>
      </c>
      <c r="K119" s="2">
        <v>6.24</v>
      </c>
      <c r="L119" s="2">
        <f t="shared" si="3"/>
        <v>3.073987012901739</v>
      </c>
    </row>
    <row r="120" spans="1:12" ht="12.75">
      <c r="A120" s="3" t="s">
        <v>129</v>
      </c>
      <c r="B120" s="2">
        <v>31.424166666666665</v>
      </c>
      <c r="C120" s="2">
        <v>0.31297222222222226</v>
      </c>
      <c r="D120" s="2">
        <v>3.996239946403192</v>
      </c>
      <c r="E120" s="2">
        <v>5.2425</v>
      </c>
      <c r="F120" s="2">
        <v>4.1989235498021396</v>
      </c>
      <c r="G120" s="2">
        <v>9.44142354980214</v>
      </c>
      <c r="H120" s="4">
        <v>4.57142354980214</v>
      </c>
      <c r="I120" s="2">
        <v>4.87</v>
      </c>
      <c r="J120" s="4">
        <v>1.2299999999999995</v>
      </c>
      <c r="K120" s="2">
        <v>6.1</v>
      </c>
      <c r="L120" s="2">
        <f t="shared" si="3"/>
        <v>3.3414235498021405</v>
      </c>
    </row>
    <row r="121" spans="1:12" ht="12.75">
      <c r="A121" s="3" t="s">
        <v>130</v>
      </c>
      <c r="B121" s="2">
        <v>32.77583333333333</v>
      </c>
      <c r="C121" s="2">
        <v>0.3161666666666667</v>
      </c>
      <c r="D121" s="2">
        <v>3.876932663792019</v>
      </c>
      <c r="E121" s="2">
        <v>4.675</v>
      </c>
      <c r="F121" s="2">
        <v>4.056275545077498</v>
      </c>
      <c r="G121" s="2">
        <v>8.7312755450775</v>
      </c>
      <c r="H121" s="4">
        <v>3.6612755450774994</v>
      </c>
      <c r="I121" s="2">
        <v>5.07</v>
      </c>
      <c r="J121" s="4">
        <v>1.1999999999999993</v>
      </c>
      <c r="K121" s="2">
        <v>6.27</v>
      </c>
      <c r="L121" s="2">
        <f t="shared" si="3"/>
        <v>2.4612755450775</v>
      </c>
    </row>
    <row r="122" spans="1:12" ht="12.75">
      <c r="A122" s="3" t="s">
        <v>131</v>
      </c>
      <c r="B122" s="2">
        <v>33.392916666666665</v>
      </c>
      <c r="C122" s="2">
        <v>0.3161666666666667</v>
      </c>
      <c r="D122" s="2">
        <v>3.8039017681100407</v>
      </c>
      <c r="E122" s="2">
        <v>4.650000000000001</v>
      </c>
      <c r="F122" s="2">
        <v>3.978050438950088</v>
      </c>
      <c r="G122" s="2">
        <v>8.628050438950089</v>
      </c>
      <c r="H122" s="4">
        <v>3.7680504389500893</v>
      </c>
      <c r="I122" s="2">
        <v>4.859999999999999</v>
      </c>
      <c r="J122" s="4">
        <v>1.3100000000000005</v>
      </c>
      <c r="K122" s="2">
        <v>6.17</v>
      </c>
      <c r="L122" s="2">
        <f t="shared" si="3"/>
        <v>2.458050438950089</v>
      </c>
    </row>
    <row r="123" spans="1:12" ht="12.75">
      <c r="A123" s="3" t="s">
        <v>132</v>
      </c>
      <c r="B123" s="2">
        <v>33.87</v>
      </c>
      <c r="C123" s="2">
        <v>0.3174166666666667</v>
      </c>
      <c r="D123" s="2">
        <v>3.777737887439796</v>
      </c>
      <c r="E123" s="2">
        <v>5.025000000000001</v>
      </c>
      <c r="F123" s="2">
        <v>3.9634410756601817</v>
      </c>
      <c r="G123" s="2">
        <v>8.988441075660182</v>
      </c>
      <c r="H123" s="4">
        <v>4.368441075660182</v>
      </c>
      <c r="I123" s="2">
        <v>4.62</v>
      </c>
      <c r="J123" s="4">
        <v>1.1799999999999997</v>
      </c>
      <c r="K123" s="2">
        <v>5.8</v>
      </c>
      <c r="L123" s="2">
        <f t="shared" si="3"/>
        <v>3.188441075660182</v>
      </c>
    </row>
    <row r="124" spans="1:12" ht="12.75">
      <c r="A124" s="3" t="s">
        <v>133</v>
      </c>
      <c r="B124" s="2">
        <v>33.669166666666676</v>
      </c>
      <c r="C124" s="2">
        <v>0.3184166666666667</v>
      </c>
      <c r="D124" s="2">
        <v>3.836535376342948</v>
      </c>
      <c r="E124" s="2">
        <v>4.909166666666667</v>
      </c>
      <c r="F124" s="2">
        <v>4.020316622148572</v>
      </c>
      <c r="G124" s="2">
        <v>8.92948328881524</v>
      </c>
      <c r="H124" s="4">
        <v>4.21948328881524</v>
      </c>
      <c r="I124" s="2">
        <v>4.71</v>
      </c>
      <c r="J124" s="4">
        <v>1.2000000000000002</v>
      </c>
      <c r="K124" s="2">
        <v>5.91</v>
      </c>
      <c r="L124" s="2">
        <f t="shared" si="3"/>
        <v>3.0194832888152394</v>
      </c>
    </row>
    <row r="125" spans="1:12" ht="12.75">
      <c r="A125" s="3" t="s">
        <v>134</v>
      </c>
      <c r="B125" s="2">
        <v>33.793749999999996</v>
      </c>
      <c r="C125" s="2">
        <v>0.32508333333333334</v>
      </c>
      <c r="D125" s="2">
        <v>3.9151021603459757</v>
      </c>
      <c r="E125" s="2">
        <v>5.023333333333333</v>
      </c>
      <c r="F125" s="2">
        <v>4.106246238209005</v>
      </c>
      <c r="G125" s="2">
        <v>9.129579571542338</v>
      </c>
      <c r="H125" s="4">
        <v>4.369579571542339</v>
      </c>
      <c r="I125" s="2">
        <v>4.76</v>
      </c>
      <c r="J125" s="4">
        <v>1.2800000000000002</v>
      </c>
      <c r="K125" s="2">
        <v>6.04</v>
      </c>
      <c r="L125" s="2">
        <f t="shared" si="3"/>
        <v>3.0895795715423384</v>
      </c>
    </row>
    <row r="126" spans="1:12" ht="12.75">
      <c r="A126" s="3" t="s">
        <v>135</v>
      </c>
      <c r="B126" s="2">
        <v>33.92666666666667</v>
      </c>
      <c r="C126" s="2">
        <v>0.3264166666666667</v>
      </c>
      <c r="D126" s="2">
        <v>3.9217511175395</v>
      </c>
      <c r="E126" s="2">
        <v>4.943333333333333</v>
      </c>
      <c r="F126" s="2">
        <v>4.109670812677408</v>
      </c>
      <c r="G126" s="2">
        <v>9.05300414601074</v>
      </c>
      <c r="H126" s="4">
        <v>4.523004146010741</v>
      </c>
      <c r="I126" s="2">
        <v>4.53</v>
      </c>
      <c r="J126" s="4">
        <v>1.33</v>
      </c>
      <c r="K126" s="2">
        <v>5.86</v>
      </c>
      <c r="L126" s="2">
        <f t="shared" si="3"/>
        <v>3.1930041460107406</v>
      </c>
    </row>
    <row r="127" spans="1:12" ht="12.75">
      <c r="A127" s="3" t="s">
        <v>136</v>
      </c>
      <c r="B127" s="2">
        <v>35.143750000000004</v>
      </c>
      <c r="C127" s="2">
        <v>0.32766666666666666</v>
      </c>
      <c r="D127" s="2">
        <v>3.7968794048089176</v>
      </c>
      <c r="E127" s="2">
        <v>4.814166666666667</v>
      </c>
      <c r="F127" s="2">
        <v>3.9736406816123853</v>
      </c>
      <c r="G127" s="2">
        <v>8.78780734827905</v>
      </c>
      <c r="H127" s="4">
        <v>4.4278073482790505</v>
      </c>
      <c r="I127" s="2">
        <v>4.36</v>
      </c>
      <c r="J127" s="4">
        <v>1.3899999999999997</v>
      </c>
      <c r="K127" s="2">
        <v>5.75</v>
      </c>
      <c r="L127" s="2">
        <f t="shared" si="3"/>
        <v>3.037807348279051</v>
      </c>
    </row>
    <row r="128" spans="1:12" ht="12.75">
      <c r="A128" s="3" t="s">
        <v>137</v>
      </c>
      <c r="B128" s="2">
        <v>36.55125</v>
      </c>
      <c r="C128" s="2">
        <v>0.3283333333333333</v>
      </c>
      <c r="D128" s="2">
        <v>3.66196073074236</v>
      </c>
      <c r="E128" s="2">
        <v>4.700833333333333</v>
      </c>
      <c r="F128" s="2">
        <v>3.8282438995138883</v>
      </c>
      <c r="G128" s="2">
        <v>8.529077232847222</v>
      </c>
      <c r="H128" s="4">
        <v>4.339077232847221</v>
      </c>
      <c r="I128" s="2">
        <v>4.19</v>
      </c>
      <c r="J128" s="4">
        <v>1.46</v>
      </c>
      <c r="K128" s="2">
        <v>5.65</v>
      </c>
      <c r="L128" s="2">
        <f t="shared" si="3"/>
        <v>2.879077232847221</v>
      </c>
    </row>
    <row r="129" spans="1:12" ht="12.75">
      <c r="A129" s="3" t="s">
        <v>138</v>
      </c>
      <c r="B129" s="2">
        <v>36.799166666666665</v>
      </c>
      <c r="C129" s="2">
        <v>0.3283333333333333</v>
      </c>
      <c r="D129" s="2">
        <v>3.636322350874678</v>
      </c>
      <c r="E129" s="2">
        <v>4.770833333333333</v>
      </c>
      <c r="F129" s="2">
        <v>3.8024346392592747</v>
      </c>
      <c r="G129" s="2">
        <v>8.573267972592607</v>
      </c>
      <c r="H129" s="4">
        <v>4.153267972592607</v>
      </c>
      <c r="I129" s="2">
        <v>4.42</v>
      </c>
      <c r="J129" s="4">
        <v>1.4000000000000004</v>
      </c>
      <c r="K129" s="2">
        <v>5.82</v>
      </c>
      <c r="L129" s="2">
        <f t="shared" si="3"/>
        <v>2.7532679725926066</v>
      </c>
    </row>
    <row r="130" spans="1:12" ht="12.75">
      <c r="A130" s="3" t="s">
        <v>139</v>
      </c>
      <c r="B130" s="2">
        <v>36.57833333333333</v>
      </c>
      <c r="C130" s="2">
        <v>0.3283333333333333</v>
      </c>
      <c r="D130" s="2">
        <v>3.660896198003723</v>
      </c>
      <c r="E130" s="2">
        <v>4.665</v>
      </c>
      <c r="F130" s="2">
        <v>3.8242354942766092</v>
      </c>
      <c r="G130" s="2">
        <v>8.489235494276608</v>
      </c>
      <c r="H130" s="4">
        <v>4.259235494276608</v>
      </c>
      <c r="I130" s="2">
        <v>4.2299999999999995</v>
      </c>
      <c r="J130" s="4">
        <v>1.3800000000000008</v>
      </c>
      <c r="K130" s="2">
        <v>5.61</v>
      </c>
      <c r="L130" s="2">
        <f t="shared" si="3"/>
        <v>2.8792354942766076</v>
      </c>
    </row>
    <row r="131" spans="1:12" ht="12.75">
      <c r="A131" s="3" t="s">
        <v>140</v>
      </c>
      <c r="B131" s="2">
        <v>37.785833333333336</v>
      </c>
      <c r="C131" s="2">
        <v>0.3283333333333333</v>
      </c>
      <c r="D131" s="2">
        <v>3.565134371237439</v>
      </c>
      <c r="E131" s="2">
        <v>4.6866666666666665</v>
      </c>
      <c r="F131" s="2">
        <v>3.724030691037458</v>
      </c>
      <c r="G131" s="2">
        <v>8.410697357704123</v>
      </c>
      <c r="H131" s="4">
        <v>3.880697357704123</v>
      </c>
      <c r="I131" s="2">
        <v>4.53</v>
      </c>
      <c r="J131" s="4">
        <v>1.42</v>
      </c>
      <c r="K131" s="2">
        <v>5.95</v>
      </c>
      <c r="L131" s="2">
        <f aca="true" t="shared" si="4" ref="L131:L162">G131-K131</f>
        <v>2.460697357704123</v>
      </c>
    </row>
    <row r="132" spans="1:12" ht="12.75">
      <c r="A132" s="3" t="s">
        <v>141</v>
      </c>
      <c r="B132" s="2">
        <v>35.524166666666666</v>
      </c>
      <c r="C132" s="2">
        <v>0.3283333333333333</v>
      </c>
      <c r="D132" s="2">
        <v>3.782947609374169</v>
      </c>
      <c r="E132" s="2">
        <v>4.870833333333334</v>
      </c>
      <c r="F132" s="2">
        <v>3.9577575970656533</v>
      </c>
      <c r="G132" s="2">
        <v>8.828590930398986</v>
      </c>
      <c r="H132" s="4">
        <v>4.098590930398987</v>
      </c>
      <c r="I132" s="2">
        <v>4.7299999999999995</v>
      </c>
      <c r="J132" s="4">
        <v>1.4700000000000006</v>
      </c>
      <c r="K132" s="2">
        <v>6.2</v>
      </c>
      <c r="L132" s="2">
        <f t="shared" si="4"/>
        <v>2.6285909303989863</v>
      </c>
    </row>
    <row r="133" spans="1:12" ht="12.75">
      <c r="A133" s="3" t="s">
        <v>142</v>
      </c>
      <c r="B133" s="2">
        <v>35.84958333333332</v>
      </c>
      <c r="C133" s="2">
        <v>0.32916666666666666</v>
      </c>
      <c r="D133" s="2">
        <v>3.758760110117803</v>
      </c>
      <c r="E133" s="2">
        <v>5.256666666666667</v>
      </c>
      <c r="F133" s="2">
        <v>3.9465610475675237</v>
      </c>
      <c r="G133" s="2">
        <v>9.20322771423419</v>
      </c>
      <c r="H133" s="4">
        <v>4.543227714234191</v>
      </c>
      <c r="I133" s="2">
        <v>4.659999999999999</v>
      </c>
      <c r="J133" s="4">
        <v>1.5200000000000005</v>
      </c>
      <c r="K133" s="2">
        <v>6.18</v>
      </c>
      <c r="L133" s="2">
        <f t="shared" si="4"/>
        <v>3.0232277142341903</v>
      </c>
    </row>
    <row r="134" spans="1:12" ht="12.75">
      <c r="A134" s="3" t="s">
        <v>143</v>
      </c>
      <c r="B134" s="2">
        <v>35.7375</v>
      </c>
      <c r="C134" s="2">
        <v>0.32916666666666666</v>
      </c>
      <c r="D134" s="2">
        <v>3.769266385604288</v>
      </c>
      <c r="E134" s="2">
        <v>5.446666666666666</v>
      </c>
      <c r="F134" s="2">
        <v>3.9635804670951047</v>
      </c>
      <c r="G134" s="2">
        <v>9.410247133761771</v>
      </c>
      <c r="H134" s="4">
        <v>4.900247133761771</v>
      </c>
      <c r="I134" s="2">
        <v>4.510000000000001</v>
      </c>
      <c r="J134" s="4">
        <v>1.5199999999999996</v>
      </c>
      <c r="K134" s="2">
        <v>6.03</v>
      </c>
      <c r="L134" s="2">
        <f t="shared" si="4"/>
        <v>3.380247133761771</v>
      </c>
    </row>
    <row r="135" spans="1:12" ht="12.75">
      <c r="A135" s="6">
        <v>38718</v>
      </c>
      <c r="B135" s="2">
        <v>36.67458333333334</v>
      </c>
      <c r="C135" s="2">
        <v>0.3325</v>
      </c>
      <c r="D135" s="2">
        <v>3.7160223581191407</v>
      </c>
      <c r="E135" s="2">
        <v>5.53</v>
      </c>
      <c r="F135" s="2">
        <v>3.9102722938923247</v>
      </c>
      <c r="G135" s="2">
        <v>9.440272293892324</v>
      </c>
      <c r="H135" s="4">
        <v>4.750272293892324</v>
      </c>
      <c r="I135" s="2">
        <v>4.69</v>
      </c>
      <c r="J135" s="4">
        <v>1.46</v>
      </c>
      <c r="K135" s="2">
        <v>6.15</v>
      </c>
      <c r="L135" s="2">
        <f t="shared" si="4"/>
        <v>3.2902722938923237</v>
      </c>
    </row>
    <row r="136" spans="1:12" ht="12.75">
      <c r="A136" s="6">
        <v>38749</v>
      </c>
      <c r="B136" s="2">
        <v>37.08416666666667</v>
      </c>
      <c r="C136" s="2">
        <v>0.33816666666666667</v>
      </c>
      <c r="D136" s="2">
        <v>3.740373374339661</v>
      </c>
      <c r="E136" s="2">
        <v>5.840833333333333</v>
      </c>
      <c r="F136" s="2">
        <v>3.947253823824832</v>
      </c>
      <c r="G136" s="2">
        <v>9.788087157158166</v>
      </c>
      <c r="H136" s="4">
        <v>5.278087157158167</v>
      </c>
      <c r="I136" s="2">
        <v>4.51</v>
      </c>
      <c r="J136" s="4">
        <v>1.5300000000000002</v>
      </c>
      <c r="K136" s="2">
        <v>6.04</v>
      </c>
      <c r="L136" s="2">
        <f t="shared" si="4"/>
        <v>3.7480871571581664</v>
      </c>
    </row>
    <row r="137" spans="1:12" ht="12.75">
      <c r="A137" s="6">
        <v>38777</v>
      </c>
      <c r="B137" s="2">
        <v>36.01791666666666</v>
      </c>
      <c r="C137" s="2">
        <v>0.3431666666666666</v>
      </c>
      <c r="D137" s="2">
        <v>3.8976882570072893</v>
      </c>
      <c r="E137" s="2">
        <v>6.085833333333333</v>
      </c>
      <c r="F137" s="2">
        <v>4.121603615935331</v>
      </c>
      <c r="G137" s="2">
        <v>10.207436949268663</v>
      </c>
      <c r="H137" s="4">
        <v>5.307436949268663</v>
      </c>
      <c r="I137" s="2">
        <v>4.9</v>
      </c>
      <c r="J137" s="4">
        <v>1.5099999999999998</v>
      </c>
      <c r="K137" s="2">
        <v>6.41</v>
      </c>
      <c r="L137" s="2">
        <f t="shared" si="4"/>
        <v>3.797436949268663</v>
      </c>
    </row>
    <row r="138" spans="1:12" ht="12.75">
      <c r="A138" s="6">
        <v>38808</v>
      </c>
      <c r="B138" s="2">
        <v>36.21791666666667</v>
      </c>
      <c r="C138" s="2">
        <v>0.3443333333333333</v>
      </c>
      <c r="D138" s="2">
        <v>3.8782208365019986</v>
      </c>
      <c r="E138" s="2">
        <v>6.148333333333333</v>
      </c>
      <c r="F138" s="2">
        <v>4.102857386092237</v>
      </c>
      <c r="G138" s="2">
        <v>10.251190719425571</v>
      </c>
      <c r="H138" s="4">
        <v>5.081190719425571</v>
      </c>
      <c r="I138" s="2">
        <v>5.17</v>
      </c>
      <c r="J138" s="4">
        <v>1.4400000000000004</v>
      </c>
      <c r="K138" s="2">
        <v>6.61</v>
      </c>
      <c r="L138" s="2">
        <f t="shared" si="4"/>
        <v>3.6411907194255706</v>
      </c>
    </row>
    <row r="139" spans="1:12" ht="12.75">
      <c r="A139" s="6">
        <v>38838</v>
      </c>
      <c r="B139" s="2">
        <v>35.97333333333333</v>
      </c>
      <c r="C139" s="2">
        <v>0.3443333333333333</v>
      </c>
      <c r="D139" s="2">
        <v>3.9043463132020757</v>
      </c>
      <c r="E139" s="2">
        <v>6.4425</v>
      </c>
      <c r="F139" s="2">
        <v>4.143244262927131</v>
      </c>
      <c r="G139" s="2">
        <v>10.585744262927133</v>
      </c>
      <c r="H139" s="4">
        <v>5.375744262927133</v>
      </c>
      <c r="I139" s="2">
        <v>5.21</v>
      </c>
      <c r="J139" s="4">
        <v>1.4100000000000001</v>
      </c>
      <c r="K139" s="2">
        <v>6.62</v>
      </c>
      <c r="L139" s="2">
        <f t="shared" si="4"/>
        <v>3.9657442629271324</v>
      </c>
    </row>
    <row r="140" spans="1:12" ht="12.75">
      <c r="A140" s="6">
        <v>38869</v>
      </c>
      <c r="B140" s="2">
        <v>36.70208333333334</v>
      </c>
      <c r="C140" s="2">
        <v>0.3449166666666667</v>
      </c>
      <c r="D140" s="2">
        <v>3.840508479305441</v>
      </c>
      <c r="E140" s="2">
        <v>6.079999999999999</v>
      </c>
      <c r="F140" s="2">
        <v>4.06362323532792</v>
      </c>
      <c r="G140" s="2">
        <v>10.14362323532792</v>
      </c>
      <c r="H140" s="4">
        <v>4.95362323532792</v>
      </c>
      <c r="I140" s="2">
        <v>5.19</v>
      </c>
      <c r="J140" s="4">
        <v>1.4799999999999995</v>
      </c>
      <c r="K140" s="2">
        <v>6.67</v>
      </c>
      <c r="L140" s="2">
        <f t="shared" si="4"/>
        <v>3.4736232353279206</v>
      </c>
    </row>
    <row r="141" spans="1:12" ht="12.75">
      <c r="A141" s="6">
        <v>38899</v>
      </c>
      <c r="B141" s="2">
        <v>38.157500000000006</v>
      </c>
      <c r="C141" s="2">
        <v>0.3449166666666667</v>
      </c>
      <c r="D141" s="2">
        <v>3.694907561032391</v>
      </c>
      <c r="E141" s="2">
        <v>6.1016666666666675</v>
      </c>
      <c r="F141" s="2">
        <v>3.911217040939943</v>
      </c>
      <c r="G141" s="2">
        <v>10.01288370760661</v>
      </c>
      <c r="H141" s="4">
        <v>4.94288370760661</v>
      </c>
      <c r="I141" s="2">
        <v>5.07</v>
      </c>
      <c r="J141" s="4">
        <v>1.4499999999999993</v>
      </c>
      <c r="K141" s="2">
        <v>6.52</v>
      </c>
      <c r="L141" s="2">
        <f t="shared" si="4"/>
        <v>3.4928837076066106</v>
      </c>
    </row>
    <row r="142" spans="1:12" ht="12.75">
      <c r="A142" s="6">
        <v>38930</v>
      </c>
      <c r="B142" s="2">
        <v>38.864583333333336</v>
      </c>
      <c r="C142" s="2">
        <v>0.3449166666666667</v>
      </c>
      <c r="D142" s="2">
        <v>3.628233937802376</v>
      </c>
      <c r="E142" s="2">
        <v>6.0950000000000015</v>
      </c>
      <c r="F142" s="2">
        <v>3.840342854762762</v>
      </c>
      <c r="G142" s="2">
        <v>9.93534285476276</v>
      </c>
      <c r="H142" s="4">
        <v>5.055342854762761</v>
      </c>
      <c r="I142" s="2">
        <v>4.88</v>
      </c>
      <c r="J142" s="4">
        <v>1.4299999999999997</v>
      </c>
      <c r="K142" s="2">
        <v>6.31</v>
      </c>
      <c r="L142" s="2">
        <f t="shared" si="4"/>
        <v>3.625342854762761</v>
      </c>
    </row>
    <row r="143" spans="1:12" ht="12.75">
      <c r="A143" s="6">
        <v>38961</v>
      </c>
      <c r="B143" s="2">
        <v>38.436249999999994</v>
      </c>
      <c r="C143" s="2">
        <v>0.3449166666666667</v>
      </c>
      <c r="D143" s="2">
        <v>3.669297981900884</v>
      </c>
      <c r="E143" s="2">
        <v>5.920000000000001</v>
      </c>
      <c r="F143" s="2">
        <v>3.8767789190450297</v>
      </c>
      <c r="G143" s="2">
        <v>9.79677891904503</v>
      </c>
      <c r="H143" s="4">
        <v>5.0267789190450305</v>
      </c>
      <c r="I143" s="2">
        <v>4.77</v>
      </c>
      <c r="J143" s="4">
        <v>1.4100000000000001</v>
      </c>
      <c r="K143" s="2">
        <v>6.18</v>
      </c>
      <c r="L143" s="2">
        <f t="shared" si="4"/>
        <v>3.6167789190450303</v>
      </c>
    </row>
    <row r="144" spans="1:12" ht="12.75">
      <c r="A144" s="6">
        <v>38991</v>
      </c>
      <c r="B144" s="2">
        <v>39.43192307692308</v>
      </c>
      <c r="C144" s="2">
        <v>0.33569230769230773</v>
      </c>
      <c r="D144" s="2">
        <v>3.484803653967286</v>
      </c>
      <c r="E144" s="2">
        <v>6.09</v>
      </c>
      <c r="F144" s="2">
        <v>3.686635897807631</v>
      </c>
      <c r="G144" s="2">
        <v>9.77663589780763</v>
      </c>
      <c r="H144" s="4">
        <v>5.05663589780763</v>
      </c>
      <c r="I144" s="2">
        <v>4.72</v>
      </c>
      <c r="J144" s="4">
        <v>1.37</v>
      </c>
      <c r="K144" s="2">
        <v>6.09</v>
      </c>
      <c r="L144" s="2">
        <f t="shared" si="4"/>
        <v>3.68663589780763</v>
      </c>
    </row>
    <row r="145" spans="1:12" ht="12.75">
      <c r="A145" s="6">
        <v>39022</v>
      </c>
      <c r="B145" s="2">
        <v>40.38846153846154</v>
      </c>
      <c r="C145" s="2">
        <v>0.3364615384615385</v>
      </c>
      <c r="D145" s="2">
        <v>3.414955013049772</v>
      </c>
      <c r="E145" s="2">
        <v>6.254615384615385</v>
      </c>
      <c r="F145" s="2">
        <v>3.6190298171918944</v>
      </c>
      <c r="G145" s="2">
        <v>9.873645201807282</v>
      </c>
      <c r="H145" s="4">
        <v>5.313645201807282</v>
      </c>
      <c r="I145" s="2">
        <v>4.56</v>
      </c>
      <c r="J145" s="4">
        <v>1.37</v>
      </c>
      <c r="K145" s="2">
        <v>5.93</v>
      </c>
      <c r="L145" s="2">
        <f t="shared" si="4"/>
        <v>3.943645201807282</v>
      </c>
    </row>
    <row r="146" spans="1:12" ht="12.75">
      <c r="A146" s="6">
        <v>39052</v>
      </c>
      <c r="B146" s="2">
        <v>40.611538461538466</v>
      </c>
      <c r="C146" s="2">
        <v>0.3364615384615385</v>
      </c>
      <c r="D146" s="2">
        <v>3.4051980279544156</v>
      </c>
      <c r="E146" s="2">
        <v>6.116153846153848</v>
      </c>
      <c r="F146" s="2">
        <v>3.605999901852439</v>
      </c>
      <c r="G146" s="2">
        <v>9.722153748006285</v>
      </c>
      <c r="H146" s="4">
        <v>4.912153748006285</v>
      </c>
      <c r="I146" s="2">
        <v>4.81</v>
      </c>
      <c r="J146" s="4">
        <v>1.37</v>
      </c>
      <c r="K146" s="2">
        <v>6.18</v>
      </c>
      <c r="L146" s="2">
        <f t="shared" si="4"/>
        <v>3.5421537480062852</v>
      </c>
    </row>
    <row r="147" spans="1:12" ht="12.75">
      <c r="A147" s="6">
        <v>39083</v>
      </c>
      <c r="B147" s="2">
        <v>38.96642857142858</v>
      </c>
      <c r="C147" s="2">
        <v>0.32992857142857146</v>
      </c>
      <c r="D147" s="2">
        <v>3.520666813864286</v>
      </c>
      <c r="E147" s="2">
        <v>6.2628571428571425</v>
      </c>
      <c r="F147" s="2">
        <v>3.731548270662128</v>
      </c>
      <c r="G147" s="2">
        <v>9.99440541351927</v>
      </c>
      <c r="H147" s="4">
        <v>5.064405413519271</v>
      </c>
      <c r="I147" s="2">
        <v>4.93</v>
      </c>
      <c r="J147" s="4">
        <v>1.29</v>
      </c>
      <c r="K147" s="2">
        <v>6.22</v>
      </c>
      <c r="L147" s="2">
        <f t="shared" si="4"/>
        <v>3.774405413519271</v>
      </c>
    </row>
    <row r="148" spans="1:12" ht="12.75">
      <c r="A148" s="6">
        <v>39114</v>
      </c>
      <c r="B148" s="2">
        <v>39.948928571428574</v>
      </c>
      <c r="C148" s="2">
        <v>0.3379285714285714</v>
      </c>
      <c r="D148" s="2">
        <v>3.51530802866245</v>
      </c>
      <c r="E148" s="2">
        <v>5.582857142857144</v>
      </c>
      <c r="F148" s="2">
        <v>3.7027398438776737</v>
      </c>
      <c r="G148" s="2">
        <v>9.285596986734816</v>
      </c>
      <c r="H148" s="4">
        <v>4.605596986734817</v>
      </c>
      <c r="I148" s="2">
        <v>4.68</v>
      </c>
      <c r="J148" s="4">
        <v>1.33</v>
      </c>
      <c r="K148" s="2">
        <v>6.01</v>
      </c>
      <c r="L148" s="2">
        <f t="shared" si="4"/>
        <v>3.2755969867348167</v>
      </c>
    </row>
    <row r="149" spans="1:12" ht="12.75">
      <c r="A149" s="6">
        <v>39142</v>
      </c>
      <c r="B149" s="2">
        <v>40.9575</v>
      </c>
      <c r="C149" s="2">
        <v>0.3400714285714286</v>
      </c>
      <c r="D149" s="2">
        <v>3.444944044930353</v>
      </c>
      <c r="E149" s="2">
        <v>5.832857142857143</v>
      </c>
      <c r="F149" s="2">
        <v>3.637345551063413</v>
      </c>
      <c r="G149" s="2">
        <v>9.470202693920555</v>
      </c>
      <c r="H149" s="4">
        <v>4.630202693920555</v>
      </c>
      <c r="I149" s="2">
        <v>4.84</v>
      </c>
      <c r="J149" s="4">
        <v>1.4100000000000001</v>
      </c>
      <c r="K149" s="2">
        <v>6.25</v>
      </c>
      <c r="L149" s="2">
        <f t="shared" si="4"/>
        <v>3.2202026939205552</v>
      </c>
    </row>
    <row r="150" spans="1:12" ht="12.75">
      <c r="A150" s="6">
        <v>39173</v>
      </c>
      <c r="B150" s="2">
        <v>41.673571428571435</v>
      </c>
      <c r="C150" s="2">
        <v>0.3400714285714286</v>
      </c>
      <c r="D150" s="2">
        <v>3.4012076637176754</v>
      </c>
      <c r="E150" s="2">
        <v>5.701428571428571</v>
      </c>
      <c r="F150" s="2">
        <v>3.5883173251472593</v>
      </c>
      <c r="G150" s="2">
        <v>9.289745896575832</v>
      </c>
      <c r="H150" s="4">
        <v>4.4797458965758326</v>
      </c>
      <c r="I150" s="2">
        <v>4.81</v>
      </c>
      <c r="J150" s="4">
        <v>1.3500000000000005</v>
      </c>
      <c r="K150" s="2">
        <v>6.16</v>
      </c>
      <c r="L150" s="2">
        <f t="shared" si="4"/>
        <v>3.129745896575832</v>
      </c>
    </row>
    <row r="151" spans="1:12" ht="12.75">
      <c r="A151" s="6">
        <v>39203</v>
      </c>
      <c r="B151" s="2">
        <v>40.833214285714284</v>
      </c>
      <c r="C151" s="2">
        <v>0.34121428571428575</v>
      </c>
      <c r="D151" s="2">
        <v>3.4935341699711353</v>
      </c>
      <c r="E151" s="2">
        <v>5.792857142857144</v>
      </c>
      <c r="F151" s="2">
        <v>3.6891811280292273</v>
      </c>
      <c r="G151" s="2">
        <v>9.482038270886372</v>
      </c>
      <c r="H151" s="4">
        <v>4.472038270886372</v>
      </c>
      <c r="I151" s="2">
        <v>5.01</v>
      </c>
      <c r="J151" s="4">
        <v>1.3399999999999999</v>
      </c>
      <c r="K151" s="2">
        <v>6.35</v>
      </c>
      <c r="L151" s="2">
        <f t="shared" si="4"/>
        <v>3.1320382708863725</v>
      </c>
    </row>
    <row r="152" spans="1:12" ht="12.75">
      <c r="A152" s="6">
        <v>39234</v>
      </c>
      <c r="B152" s="2">
        <v>38.04321428571429</v>
      </c>
      <c r="C152" s="2">
        <v>0.34249999999999997</v>
      </c>
      <c r="D152" s="2">
        <v>3.776337188080956</v>
      </c>
      <c r="E152" s="2">
        <v>5.647857142857143</v>
      </c>
      <c r="F152" s="2">
        <v>3.9815790968411195</v>
      </c>
      <c r="G152" s="2">
        <v>9.629436239698261</v>
      </c>
      <c r="H152" s="4">
        <v>4.509436239698261</v>
      </c>
      <c r="I152" s="2">
        <v>5.12</v>
      </c>
      <c r="J152" s="4">
        <v>1.3399999999999999</v>
      </c>
      <c r="K152" s="2">
        <v>6.46</v>
      </c>
      <c r="L152" s="2">
        <f t="shared" si="4"/>
        <v>3.1694362396982614</v>
      </c>
    </row>
    <row r="153" spans="1:12" ht="12.75">
      <c r="A153" s="6">
        <v>39264</v>
      </c>
      <c r="B153" s="2">
        <v>36.50928571428572</v>
      </c>
      <c r="C153" s="2">
        <v>0.34249999999999997</v>
      </c>
      <c r="D153" s="2">
        <v>3.9311063556743933</v>
      </c>
      <c r="E153" s="2">
        <v>5.782857142857142</v>
      </c>
      <c r="F153" s="2">
        <v>4.147516678430728</v>
      </c>
      <c r="G153" s="2">
        <v>9.930373821287871</v>
      </c>
      <c r="H153" s="4">
        <v>5.010373821287871</v>
      </c>
      <c r="I153" s="2">
        <v>4.92</v>
      </c>
      <c r="J153" s="4">
        <v>1.54</v>
      </c>
      <c r="K153" s="2">
        <v>6.46</v>
      </c>
      <c r="L153" s="2">
        <f t="shared" si="4"/>
        <v>3.470373821287871</v>
      </c>
    </row>
    <row r="154" spans="1:12" ht="12.75">
      <c r="A154" s="6">
        <v>39295</v>
      </c>
      <c r="B154" s="2">
        <v>37.55857142857143</v>
      </c>
      <c r="C154" s="2">
        <v>0.34321428571428575</v>
      </c>
      <c r="D154" s="2">
        <v>3.816278308661762</v>
      </c>
      <c r="E154" s="2">
        <v>5.747857142857142</v>
      </c>
      <c r="F154" s="2">
        <v>4.024999390029341</v>
      </c>
      <c r="G154" s="2">
        <v>9.772856532886482</v>
      </c>
      <c r="H154" s="4">
        <v>4.942856532886482</v>
      </c>
      <c r="I154" s="2">
        <v>4.83</v>
      </c>
      <c r="J154" s="4">
        <v>1.62</v>
      </c>
      <c r="K154" s="2">
        <v>6.45</v>
      </c>
      <c r="L154" s="2">
        <f t="shared" si="4"/>
        <v>3.3228565328864823</v>
      </c>
    </row>
    <row r="155" spans="1:12" ht="12.75">
      <c r="A155" s="6">
        <v>39326</v>
      </c>
      <c r="B155" s="2">
        <v>38.51357142857143</v>
      </c>
      <c r="C155" s="2">
        <v>0.34321428571428575</v>
      </c>
      <c r="D155" s="2">
        <v>3.7305385626049348</v>
      </c>
      <c r="E155" s="2">
        <v>6.013571428571427</v>
      </c>
      <c r="F155" s="2">
        <v>3.942404202167453</v>
      </c>
      <c r="G155" s="2">
        <v>9.95597563073888</v>
      </c>
      <c r="H155" s="4">
        <v>5.12597563073888</v>
      </c>
      <c r="I155" s="2">
        <v>4.83</v>
      </c>
      <c r="J155" s="4">
        <v>1.62</v>
      </c>
      <c r="K155" s="2">
        <v>6.45</v>
      </c>
      <c r="L155" s="2">
        <f t="shared" si="4"/>
        <v>3.50597563073888</v>
      </c>
    </row>
    <row r="156" spans="1:12" ht="12.75">
      <c r="A156" s="6">
        <v>39356</v>
      </c>
      <c r="B156" s="2">
        <v>40.38321428571429</v>
      </c>
      <c r="C156" s="2">
        <v>0.34321428571428575</v>
      </c>
      <c r="D156" s="2">
        <v>3.591690853729624</v>
      </c>
      <c r="E156" s="2">
        <v>5.874285714285713</v>
      </c>
      <c r="F156" s="2">
        <v>3.790503422829473</v>
      </c>
      <c r="G156" s="2">
        <v>9.664789137115188</v>
      </c>
      <c r="H156" s="4">
        <v>4.924789137115187</v>
      </c>
      <c r="I156" s="2">
        <v>4.74</v>
      </c>
      <c r="J156" s="4">
        <v>1.62</v>
      </c>
      <c r="K156" s="2">
        <v>6.36</v>
      </c>
      <c r="L156" s="2">
        <f t="shared" si="4"/>
        <v>3.304789137115187</v>
      </c>
    </row>
    <row r="157" spans="1:12" ht="12.75">
      <c r="A157" s="6">
        <v>39387</v>
      </c>
      <c r="B157" s="2">
        <v>40.94071428571429</v>
      </c>
      <c r="C157" s="2">
        <v>0.3467857142857143</v>
      </c>
      <c r="D157" s="2">
        <v>3.5727001898107305</v>
      </c>
      <c r="E157" s="2">
        <v>6.292857142857143</v>
      </c>
      <c r="F157" s="2">
        <v>3.7842461672850094</v>
      </c>
      <c r="G157" s="2">
        <v>10.077103310142153</v>
      </c>
      <c r="H157" s="4">
        <v>5.677103310142153</v>
      </c>
      <c r="I157" s="2">
        <v>4.4</v>
      </c>
      <c r="J157" s="4">
        <v>1.9399999999999995</v>
      </c>
      <c r="K157" s="2">
        <v>6.34</v>
      </c>
      <c r="L157" s="2">
        <f t="shared" si="4"/>
        <v>3.737103310142153</v>
      </c>
    </row>
    <row r="158" spans="1:12" ht="12.75">
      <c r="A158" s="6">
        <v>39417</v>
      </c>
      <c r="B158" s="2">
        <v>40.72642857142857</v>
      </c>
      <c r="C158" s="2">
        <v>0.3467857142857143</v>
      </c>
      <c r="D158" s="2">
        <v>3.5822138199300158</v>
      </c>
      <c r="E158" s="2">
        <v>6.335000000000001</v>
      </c>
      <c r="F158" s="2">
        <v>3.7970304129101815</v>
      </c>
      <c r="G158" s="2">
        <v>10.132030412910183</v>
      </c>
      <c r="H158" s="4">
        <v>5.682030412910183</v>
      </c>
      <c r="I158" s="2">
        <v>4.45</v>
      </c>
      <c r="J158" s="4">
        <v>1.9799999999999995</v>
      </c>
      <c r="K158" s="2">
        <v>6.43</v>
      </c>
      <c r="L158" s="2">
        <f t="shared" si="4"/>
        <v>3.702030412910183</v>
      </c>
    </row>
    <row r="159" spans="1:12" ht="12.75">
      <c r="A159" s="6">
        <v>39448</v>
      </c>
      <c r="B159" s="2">
        <v>37.638214285714284</v>
      </c>
      <c r="C159" s="2">
        <v>0.3495</v>
      </c>
      <c r="D159" s="2">
        <v>3.9066537468608247</v>
      </c>
      <c r="E159" s="2">
        <v>6.309285714285714</v>
      </c>
      <c r="F159" s="2">
        <v>4.139976070865723</v>
      </c>
      <c r="G159" s="2">
        <v>10.449261785151437</v>
      </c>
      <c r="H159" s="4">
        <v>6.0992617851514375</v>
      </c>
      <c r="I159" s="2">
        <v>4.35</v>
      </c>
      <c r="J159" s="4">
        <v>2.0500000000000007</v>
      </c>
      <c r="K159" s="2">
        <v>6.4</v>
      </c>
      <c r="L159" s="2">
        <f t="shared" si="4"/>
        <v>4.049261785151437</v>
      </c>
    </row>
    <row r="160" spans="1:12" ht="12.75">
      <c r="A160" s="6">
        <v>39479</v>
      </c>
      <c r="B160" s="2">
        <v>35.595</v>
      </c>
      <c r="C160" s="2">
        <v>0.354857142857143</v>
      </c>
      <c r="D160" s="2">
        <v>4.176119291398411</v>
      </c>
      <c r="E160" s="2">
        <v>6.399999999999999</v>
      </c>
      <c r="F160" s="2">
        <v>4.430224736081658</v>
      </c>
      <c r="G160" s="2">
        <v>10.830224736081659</v>
      </c>
      <c r="H160" s="4">
        <v>6.420224736081659</v>
      </c>
      <c r="I160" s="2">
        <v>4.41</v>
      </c>
      <c r="J160" s="4">
        <v>2.2199999999999998</v>
      </c>
      <c r="K160" s="2">
        <v>6.63</v>
      </c>
      <c r="L160" s="2">
        <f t="shared" si="4"/>
        <v>4.200224736081659</v>
      </c>
    </row>
    <row r="161" spans="1:12" ht="12.75">
      <c r="A161" s="6">
        <v>39508</v>
      </c>
      <c r="B161" s="2">
        <v>36.26142857142857</v>
      </c>
      <c r="C161" s="2">
        <v>0.3570000000000001</v>
      </c>
      <c r="D161" s="2">
        <v>4.126038358500375</v>
      </c>
      <c r="E161" s="2">
        <v>6.478571428571429</v>
      </c>
      <c r="F161" s="2">
        <v>4.378787616066292</v>
      </c>
      <c r="G161" s="2">
        <v>10.857359044637723</v>
      </c>
      <c r="H161" s="4">
        <v>6.557359044637724</v>
      </c>
      <c r="I161" s="2">
        <v>4.3</v>
      </c>
      <c r="J161" s="4">
        <v>2.4400000000000004</v>
      </c>
      <c r="K161" s="2">
        <v>6.74</v>
      </c>
      <c r="L161" s="2">
        <f t="shared" si="4"/>
        <v>4.117359044637723</v>
      </c>
    </row>
    <row r="162" spans="1:12" ht="12.75">
      <c r="A162" s="6">
        <v>39539</v>
      </c>
      <c r="B162" s="2">
        <v>38.26642857142857</v>
      </c>
      <c r="C162" s="2">
        <v>0.3570000000000001</v>
      </c>
      <c r="D162" s="2">
        <v>3.927992144603934</v>
      </c>
      <c r="E162" s="2">
        <v>6.692142857142858</v>
      </c>
      <c r="F162" s="2">
        <v>4.178536286241478</v>
      </c>
      <c r="G162" s="2">
        <v>10.870679143384336</v>
      </c>
      <c r="H162" s="4">
        <v>6.380679143384336</v>
      </c>
      <c r="I162" s="2">
        <v>4.49</v>
      </c>
      <c r="J162" s="4">
        <v>2.25</v>
      </c>
      <c r="K162" s="2">
        <v>6.74</v>
      </c>
      <c r="L162" s="2">
        <f t="shared" si="4"/>
        <v>4.130679143384336</v>
      </c>
    </row>
    <row r="163" spans="1:12" ht="12.75">
      <c r="A163" s="6">
        <v>39569</v>
      </c>
      <c r="B163" s="2">
        <v>38.863571428571426</v>
      </c>
      <c r="C163" s="2">
        <v>0.35821428571428576</v>
      </c>
      <c r="D163" s="2">
        <v>3.8932573870449323</v>
      </c>
      <c r="E163" s="2">
        <v>6.652857142857143</v>
      </c>
      <c r="F163" s="2">
        <v>4.14018525168149</v>
      </c>
      <c r="G163" s="2">
        <v>10.793042394538633</v>
      </c>
      <c r="H163" s="4">
        <v>6.073042394538633</v>
      </c>
      <c r="I163" s="2">
        <v>4.72</v>
      </c>
      <c r="J163" s="4">
        <v>2.21</v>
      </c>
      <c r="K163" s="2">
        <v>6.93</v>
      </c>
      <c r="L163" s="2">
        <f aca="true" t="shared" si="5" ref="L163:L194">G163-K163</f>
        <v>3.863042394538633</v>
      </c>
    </row>
    <row r="164" spans="1:12" ht="12.75">
      <c r="A164" s="6">
        <v>39600</v>
      </c>
      <c r="B164" s="2">
        <v>37.48714285714285</v>
      </c>
      <c r="C164" s="2">
        <v>0.36157142857142865</v>
      </c>
      <c r="D164" s="2">
        <v>4.086690702515591</v>
      </c>
      <c r="E164" s="2">
        <v>6.552142857142859</v>
      </c>
      <c r="F164" s="2">
        <v>4.341636598974491</v>
      </c>
      <c r="G164" s="2">
        <v>10.893779456117347</v>
      </c>
      <c r="H164" s="4">
        <v>6.363779456117347</v>
      </c>
      <c r="I164" s="2">
        <v>4.53</v>
      </c>
      <c r="J164" s="4">
        <v>2.34</v>
      </c>
      <c r="K164" s="2">
        <v>6.87</v>
      </c>
      <c r="L164" s="2">
        <f t="shared" si="5"/>
        <v>4.023779456117347</v>
      </c>
    </row>
    <row r="165" spans="1:12" ht="12.75">
      <c r="A165" s="6">
        <v>39630</v>
      </c>
      <c r="B165" s="2">
        <v>37.057857142857145</v>
      </c>
      <c r="C165" s="2">
        <v>0.36157142857142865</v>
      </c>
      <c r="D165" s="2">
        <v>4.116640765555022</v>
      </c>
      <c r="E165" s="2">
        <v>6.560714285714288</v>
      </c>
      <c r="F165" s="2">
        <v>4.37529520476679</v>
      </c>
      <c r="G165" s="2">
        <v>10.936009490481075</v>
      </c>
      <c r="H165" s="4">
        <v>6.346009490481075</v>
      </c>
      <c r="I165" s="2">
        <v>4.59</v>
      </c>
      <c r="J165" s="4">
        <v>2.4400002</v>
      </c>
      <c r="K165" s="2">
        <v>7.0300002</v>
      </c>
      <c r="L165" s="2">
        <f t="shared" si="5"/>
        <v>3.906009290481075</v>
      </c>
    </row>
    <row r="166" spans="1:12" ht="12.75">
      <c r="A166" s="6">
        <v>39661</v>
      </c>
      <c r="B166" s="2">
        <v>37.63928571428572</v>
      </c>
      <c r="C166" s="2">
        <v>0.3622857142857144</v>
      </c>
      <c r="D166" s="2">
        <v>4.045684021613926</v>
      </c>
      <c r="E166" s="2">
        <v>6.587857142857142</v>
      </c>
      <c r="F166" s="2">
        <v>4.301446592860757</v>
      </c>
      <c r="G166" s="2">
        <v>10.8893037357179</v>
      </c>
      <c r="H166" s="4">
        <v>6.459303735717901</v>
      </c>
      <c r="I166" s="2">
        <v>4.43</v>
      </c>
      <c r="J166" s="4">
        <v>2.5100001</v>
      </c>
      <c r="K166" s="2">
        <v>6.9400001</v>
      </c>
      <c r="L166" s="2">
        <f t="shared" si="5"/>
        <v>3.949303635717901</v>
      </c>
    </row>
    <row r="167" spans="1:12" ht="12.75">
      <c r="A167" s="6">
        <v>39692</v>
      </c>
      <c r="B167" s="2">
        <v>35.92357142857143</v>
      </c>
      <c r="C167" s="2">
        <v>0.3622857142857144</v>
      </c>
      <c r="D167" s="2">
        <v>4.176154488969522</v>
      </c>
      <c r="E167" s="2">
        <v>6.801428571428572</v>
      </c>
      <c r="F167" s="2">
        <v>4.451294816750434</v>
      </c>
      <c r="G167" s="2">
        <v>11.252723388179005</v>
      </c>
      <c r="H167" s="4">
        <v>6.942723388179005</v>
      </c>
      <c r="I167" s="2">
        <v>4.31</v>
      </c>
      <c r="J167" s="4">
        <v>3.3800001</v>
      </c>
      <c r="K167" s="2">
        <v>7.6900001</v>
      </c>
      <c r="L167" s="2">
        <f t="shared" si="5"/>
        <v>3.562723288179005</v>
      </c>
    </row>
    <row r="168" spans="1:12" ht="12.75">
      <c r="A168" s="6">
        <v>39722</v>
      </c>
      <c r="B168" s="2">
        <v>31.915000000000003</v>
      </c>
      <c r="C168" s="2">
        <v>0.3622857142857144</v>
      </c>
      <c r="D168" s="2">
        <v>4.6997711819200045</v>
      </c>
      <c r="E168" s="2">
        <v>6.726428571428571</v>
      </c>
      <c r="F168" s="2">
        <v>5.005517745054507</v>
      </c>
      <c r="G168" s="2">
        <v>11.731946316483079</v>
      </c>
      <c r="H168" s="4">
        <v>7.381946316483079</v>
      </c>
      <c r="I168" s="2">
        <v>4.35</v>
      </c>
      <c r="J168" s="4">
        <v>4.93</v>
      </c>
      <c r="K168" s="2">
        <v>9.28</v>
      </c>
      <c r="L168" s="2">
        <f t="shared" si="5"/>
        <v>2.4519463164830793</v>
      </c>
    </row>
    <row r="169" spans="1:12" ht="12.75">
      <c r="A169" s="6">
        <v>39753</v>
      </c>
      <c r="B169" s="2">
        <v>33.128571428571426</v>
      </c>
      <c r="C169" s="2">
        <v>0.36300000000000004</v>
      </c>
      <c r="D169" s="2">
        <v>4.569630790827842</v>
      </c>
      <c r="E169" s="2">
        <v>6.545000000000001</v>
      </c>
      <c r="F169" s="2">
        <v>4.857401135589956</v>
      </c>
      <c r="G169" s="2">
        <v>11.402401135589956</v>
      </c>
      <c r="H169" s="4">
        <v>7.952401135589956</v>
      </c>
      <c r="I169" s="2">
        <v>3.45</v>
      </c>
      <c r="J169" s="4">
        <v>5.2700000000000005</v>
      </c>
      <c r="K169" s="2">
        <v>8.72</v>
      </c>
      <c r="L169" s="2">
        <f t="shared" si="5"/>
        <v>2.6824011355899557</v>
      </c>
    </row>
    <row r="170" spans="1:12" ht="12.75">
      <c r="A170" s="6">
        <v>39783</v>
      </c>
      <c r="B170" s="2">
        <v>32.29785714285715</v>
      </c>
      <c r="C170" s="2">
        <v>0.36300000000000004</v>
      </c>
      <c r="D170" s="2">
        <v>4.679830972329346</v>
      </c>
      <c r="E170" s="2">
        <v>6.413571428571429</v>
      </c>
      <c r="F170" s="2">
        <v>4.968581110637909</v>
      </c>
      <c r="G170" s="2">
        <v>11.38215253920934</v>
      </c>
      <c r="H170" s="4">
        <v>8.69215253920934</v>
      </c>
      <c r="I170" s="2">
        <v>2.69</v>
      </c>
      <c r="J170" s="4">
        <v>5.07</v>
      </c>
      <c r="K170" s="2">
        <v>7.76</v>
      </c>
      <c r="L170" s="2">
        <f t="shared" si="5"/>
        <v>3.62215253920934</v>
      </c>
    </row>
    <row r="171" spans="1:12" ht="12.75">
      <c r="A171" s="6">
        <v>39814</v>
      </c>
      <c r="B171" s="2">
        <v>31.612</v>
      </c>
      <c r="C171" s="2">
        <v>0.3644666666666667</v>
      </c>
      <c r="D171" s="2">
        <v>4.827024927501331</v>
      </c>
      <c r="E171" s="2">
        <v>6.518000000000001</v>
      </c>
      <c r="F171" s="2">
        <v>5.1297164226825895</v>
      </c>
      <c r="G171" s="2">
        <v>11.647716422682588</v>
      </c>
      <c r="H171" s="4">
        <v>8.067716422682588</v>
      </c>
      <c r="I171" s="2">
        <v>3.58</v>
      </c>
      <c r="J171" s="4">
        <v>4.39</v>
      </c>
      <c r="K171" s="2">
        <v>7.97</v>
      </c>
      <c r="L171" s="2">
        <f t="shared" si="5"/>
        <v>3.6777164226825887</v>
      </c>
    </row>
    <row r="172" spans="1:12" ht="12.75">
      <c r="A172" s="6">
        <v>39845</v>
      </c>
      <c r="B172" s="2">
        <v>27.81866666666667</v>
      </c>
      <c r="C172" s="2">
        <v>0.37433333333333335</v>
      </c>
      <c r="D172" s="2">
        <v>5.63003126150791</v>
      </c>
      <c r="E172" s="2">
        <v>6.384666666666666</v>
      </c>
      <c r="F172" s="2">
        <v>5.978099682153211</v>
      </c>
      <c r="G172" s="2">
        <v>12.362766348819878</v>
      </c>
      <c r="H172" s="4">
        <v>8.652766348819878</v>
      </c>
      <c r="I172" s="2">
        <v>3.71</v>
      </c>
      <c r="J172" s="4">
        <v>4.14</v>
      </c>
      <c r="K172" s="2">
        <v>7.85</v>
      </c>
      <c r="L172" s="2">
        <f t="shared" si="5"/>
        <v>4.512766348819879</v>
      </c>
    </row>
    <row r="173" spans="1:12" ht="12.75">
      <c r="A173" s="6">
        <v>39873</v>
      </c>
      <c r="B173" s="2">
        <v>29.139333333333333</v>
      </c>
      <c r="C173" s="2">
        <v>0.37766666666666665</v>
      </c>
      <c r="D173" s="2">
        <v>5.443407119182158</v>
      </c>
      <c r="E173" s="2">
        <v>6.494</v>
      </c>
      <c r="F173" s="2">
        <v>5.7853431748678</v>
      </c>
      <c r="G173" s="2">
        <v>12.279343174867801</v>
      </c>
      <c r="H173" s="4">
        <v>8.7193431748678</v>
      </c>
      <c r="I173" s="2">
        <v>3.56</v>
      </c>
      <c r="J173" s="4">
        <v>4.479999999999999</v>
      </c>
      <c r="K173" s="2">
        <v>8.04</v>
      </c>
      <c r="L173" s="2">
        <f t="shared" si="5"/>
        <v>4.239343174867802</v>
      </c>
    </row>
    <row r="174" spans="1:12" ht="12.75">
      <c r="A174" s="6">
        <v>39904</v>
      </c>
      <c r="B174" s="2">
        <v>28.928</v>
      </c>
      <c r="C174" s="2">
        <v>0.37886666666666663</v>
      </c>
      <c r="D174" s="2">
        <v>5.5237224723668215</v>
      </c>
      <c r="E174" s="2">
        <v>6.348</v>
      </c>
      <c r="F174" s="2">
        <v>5.860056786824937</v>
      </c>
      <c r="G174" s="2">
        <v>12.208056786824935</v>
      </c>
      <c r="H174" s="4">
        <v>8.158056786824936</v>
      </c>
      <c r="I174" s="2">
        <v>4.05</v>
      </c>
      <c r="J174" s="4">
        <v>3.8600000000000003</v>
      </c>
      <c r="K174" s="2">
        <v>7.91</v>
      </c>
      <c r="L174" s="2">
        <f t="shared" si="5"/>
        <v>4.298056786824935</v>
      </c>
    </row>
    <row r="175" spans="1:12" ht="12.75">
      <c r="A175" s="6">
        <v>39934</v>
      </c>
      <c r="B175" s="2">
        <v>29.24533333333333</v>
      </c>
      <c r="C175" s="2">
        <v>0.37886666666666663</v>
      </c>
      <c r="D175" s="2">
        <v>5.474121910249485</v>
      </c>
      <c r="E175" s="2">
        <v>6.5793333333333335</v>
      </c>
      <c r="F175" s="2">
        <v>5.819979192314578</v>
      </c>
      <c r="G175" s="2">
        <v>12.39931252564791</v>
      </c>
      <c r="H175" s="4">
        <v>8.05931252564791</v>
      </c>
      <c r="I175" s="2">
        <v>4.34</v>
      </c>
      <c r="J175" s="4">
        <v>3.2199999999999998</v>
      </c>
      <c r="K175" s="2">
        <v>7.56</v>
      </c>
      <c r="L175" s="2">
        <f t="shared" si="5"/>
        <v>4.83931252564791</v>
      </c>
    </row>
    <row r="176" spans="1:12" ht="12.75">
      <c r="A176" s="6">
        <v>39965</v>
      </c>
      <c r="B176" s="2">
        <v>31.155333333333335</v>
      </c>
      <c r="C176" s="2">
        <v>0.38006666666666666</v>
      </c>
      <c r="D176" s="2">
        <v>5.1364371467244485</v>
      </c>
      <c r="E176" s="2">
        <v>6.3726666666666665</v>
      </c>
      <c r="F176" s="2">
        <v>5.453332890454093</v>
      </c>
      <c r="G176" s="2">
        <v>11.82599955712076</v>
      </c>
      <c r="H176" s="4">
        <v>7.505999557120759</v>
      </c>
      <c r="I176" s="2">
        <v>4.32</v>
      </c>
      <c r="J176" s="4">
        <v>2.6399999999999997</v>
      </c>
      <c r="K176" s="2">
        <v>6.96</v>
      </c>
      <c r="L176" s="2">
        <f t="shared" si="5"/>
        <v>4.86599955712076</v>
      </c>
    </row>
    <row r="177" spans="1:12" ht="12.75">
      <c r="A177" s="6">
        <v>39995</v>
      </c>
      <c r="B177" s="2">
        <v>32.46866666666667</v>
      </c>
      <c r="C177" s="2">
        <v>0.38006666666666666</v>
      </c>
      <c r="D177" s="2">
        <v>4.918703443901444</v>
      </c>
      <c r="E177" s="2">
        <v>6.341333333333335</v>
      </c>
      <c r="F177" s="2">
        <v>5.221007156365698</v>
      </c>
      <c r="G177" s="2">
        <v>11.56234048969903</v>
      </c>
      <c r="H177" s="4">
        <v>7.252340489699031</v>
      </c>
      <c r="I177" s="2">
        <v>4.31</v>
      </c>
      <c r="J177" s="4">
        <v>2.1400000000000006</v>
      </c>
      <c r="K177" s="2">
        <v>6.45</v>
      </c>
      <c r="L177" s="2">
        <f t="shared" si="5"/>
        <v>5.11234048969903</v>
      </c>
    </row>
    <row r="178" spans="1:12" ht="12.75">
      <c r="A178" s="6">
        <v>40026</v>
      </c>
      <c r="B178" s="2">
        <v>32.542</v>
      </c>
      <c r="C178" s="2">
        <v>0.3807333333333333</v>
      </c>
      <c r="D178" s="2">
        <v>4.925103536870926</v>
      </c>
      <c r="E178" s="2">
        <v>5.906666666666666</v>
      </c>
      <c r="F178" s="2">
        <v>5.203095880750708</v>
      </c>
      <c r="G178" s="2">
        <v>11.109762547417377</v>
      </c>
      <c r="H178" s="4">
        <v>6.929762547417377</v>
      </c>
      <c r="I178" s="2">
        <v>4.18</v>
      </c>
      <c r="J178" s="4">
        <v>1.9900000000000002</v>
      </c>
      <c r="K178" s="2">
        <v>6.17</v>
      </c>
      <c r="L178" s="2">
        <f t="shared" si="5"/>
        <v>4.939762547417377</v>
      </c>
    </row>
    <row r="179" spans="1:12" ht="12.75">
      <c r="A179" s="6">
        <v>40057</v>
      </c>
      <c r="B179" s="2">
        <v>32.758</v>
      </c>
      <c r="C179" s="2">
        <v>0.3807333333333333</v>
      </c>
      <c r="D179" s="2">
        <v>4.877357897229185</v>
      </c>
      <c r="E179" s="2">
        <v>5.828</v>
      </c>
      <c r="F179" s="2">
        <v>5.149767740467848</v>
      </c>
      <c r="G179" s="2">
        <v>10.977767740467847</v>
      </c>
      <c r="H179" s="4">
        <v>6.947767740467847</v>
      </c>
      <c r="I179" s="2">
        <v>4.03</v>
      </c>
      <c r="J179" s="4">
        <v>1.9699999999999998</v>
      </c>
      <c r="K179" s="2">
        <v>6</v>
      </c>
      <c r="L179" s="2">
        <f t="shared" si="5"/>
        <v>4.977767740467847</v>
      </c>
    </row>
    <row r="180" spans="1:12" ht="12.75">
      <c r="A180" s="6">
        <v>40087</v>
      </c>
      <c r="B180" s="2">
        <v>31.893333333333338</v>
      </c>
      <c r="C180" s="2">
        <v>0.3807333333333333</v>
      </c>
      <c r="D180" s="2">
        <v>4.9988752672453645</v>
      </c>
      <c r="E180" s="2">
        <v>5.823333333333333</v>
      </c>
      <c r="F180" s="2">
        <v>5.279221535581574</v>
      </c>
      <c r="G180" s="2">
        <v>11.102554868914906</v>
      </c>
      <c r="H180" s="2">
        <v>6.872554868914905</v>
      </c>
      <c r="I180" s="2">
        <v>4.23</v>
      </c>
      <c r="J180" s="2">
        <v>1.8899999999999997</v>
      </c>
      <c r="K180" s="2">
        <v>6.12</v>
      </c>
      <c r="L180" s="2">
        <f t="shared" si="5"/>
        <v>4.982554868914906</v>
      </c>
    </row>
    <row r="181" spans="1:12" ht="12.75">
      <c r="A181" s="6">
        <v>40118</v>
      </c>
      <c r="B181" s="2">
        <v>33.21066666666667</v>
      </c>
      <c r="C181" s="2">
        <v>0.3810666666666666</v>
      </c>
      <c r="D181" s="2">
        <v>4.798683481567506</v>
      </c>
      <c r="E181" s="2">
        <v>5.9913333333333325</v>
      </c>
      <c r="F181" s="2">
        <v>5.0764329996811</v>
      </c>
      <c r="G181" s="2">
        <v>11.067766333014431</v>
      </c>
      <c r="H181" s="2">
        <v>6.867766333014431</v>
      </c>
      <c r="I181" s="2">
        <v>4.2</v>
      </c>
      <c r="J181" s="2">
        <v>1.8399999999999999</v>
      </c>
      <c r="K181" s="2">
        <v>6.04</v>
      </c>
      <c r="L181" s="2">
        <f t="shared" si="5"/>
        <v>5.027766333014431</v>
      </c>
    </row>
    <row r="182" spans="1:12" ht="12.75">
      <c r="A182" s="6">
        <v>40148</v>
      </c>
      <c r="B182" s="2">
        <v>34.99066666666667</v>
      </c>
      <c r="C182" s="2">
        <v>0.3810666666666666</v>
      </c>
      <c r="D182" s="2">
        <v>4.568196058165944</v>
      </c>
      <c r="E182" s="2">
        <v>5.872</v>
      </c>
      <c r="F182" s="2">
        <v>4.824859285261277</v>
      </c>
      <c r="G182" s="2">
        <v>10.696859285261274</v>
      </c>
      <c r="H182" s="2">
        <v>6.066859285261274</v>
      </c>
      <c r="I182" s="2">
        <v>4.63</v>
      </c>
      <c r="J182" s="2">
        <v>1.6799999999999997</v>
      </c>
      <c r="K182" s="2">
        <v>6.31</v>
      </c>
      <c r="L182" s="2">
        <f t="shared" si="5"/>
        <v>4.386859285261274</v>
      </c>
    </row>
    <row r="183" spans="1:12" ht="12.75">
      <c r="A183" s="6">
        <v>40179</v>
      </c>
      <c r="B183" s="2">
        <v>33.51</v>
      </c>
      <c r="C183" s="2">
        <v>0.3829333333333333</v>
      </c>
      <c r="D183" s="2">
        <v>4.774922649630232</v>
      </c>
      <c r="E183" s="2">
        <v>5.888000000000001</v>
      </c>
      <c r="F183" s="2">
        <v>5.044650206888836</v>
      </c>
      <c r="G183" s="2">
        <v>10.932650206888836</v>
      </c>
      <c r="H183" s="2">
        <v>6.422650206888836</v>
      </c>
      <c r="I183" s="2">
        <v>4.51</v>
      </c>
      <c r="J183" s="2">
        <v>1.58</v>
      </c>
      <c r="K183" s="2">
        <v>6.09</v>
      </c>
      <c r="L183" s="2">
        <f t="shared" si="5"/>
        <v>4.842650206888836</v>
      </c>
    </row>
    <row r="184" spans="1:12" ht="12.75">
      <c r="A184" s="6">
        <v>40210</v>
      </c>
      <c r="B184" s="2">
        <v>33.276</v>
      </c>
      <c r="C184" s="2">
        <v>0.39026666666666665</v>
      </c>
      <c r="D184" s="2">
        <v>4.874302055333853</v>
      </c>
      <c r="E184" s="2">
        <v>5.697333333333334</v>
      </c>
      <c r="F184" s="2">
        <v>5.141016843622611</v>
      </c>
      <c r="G184" s="2">
        <v>10.838350176955947</v>
      </c>
      <c r="H184" s="2">
        <v>6.288350176955947</v>
      </c>
      <c r="I184" s="2">
        <v>4.55</v>
      </c>
      <c r="J184" s="2">
        <v>1.62</v>
      </c>
      <c r="K184" s="2">
        <v>6.17</v>
      </c>
      <c r="L184" s="2">
        <f t="shared" si="5"/>
        <v>4.668350176955947</v>
      </c>
    </row>
    <row r="185" spans="1:12" ht="12.75">
      <c r="A185" s="6">
        <v>40238</v>
      </c>
      <c r="B185" s="2">
        <v>34.714000000000006</v>
      </c>
      <c r="C185" s="2">
        <v>0.3906</v>
      </c>
      <c r="D185" s="2">
        <v>4.6726018613991025</v>
      </c>
      <c r="E185" s="2">
        <v>5.7973333333333334</v>
      </c>
      <c r="F185" s="2">
        <v>4.93454641491283</v>
      </c>
      <c r="G185" s="2">
        <v>10.731879748246165</v>
      </c>
      <c r="H185" s="2">
        <v>6.011879748246165</v>
      </c>
      <c r="I185" s="2">
        <v>4.72</v>
      </c>
      <c r="J185" s="2">
        <v>1.5300000000000002</v>
      </c>
      <c r="K185" s="2">
        <v>6.25</v>
      </c>
      <c r="L185" s="2">
        <f t="shared" si="5"/>
        <v>4.481879748246165</v>
      </c>
    </row>
    <row r="186" spans="1:12" ht="12.75">
      <c r="A186" s="6">
        <v>40269</v>
      </c>
      <c r="B186" s="2">
        <v>36.06933333333333</v>
      </c>
      <c r="C186" s="2">
        <v>0.3917333333333334</v>
      </c>
      <c r="D186" s="2">
        <v>4.52085398122145</v>
      </c>
      <c r="E186" s="2">
        <v>5.771333333333333</v>
      </c>
      <c r="F186" s="2">
        <v>4.772757608451814</v>
      </c>
      <c r="G186" s="2">
        <v>10.54409094178515</v>
      </c>
      <c r="H186" s="2">
        <v>6.01409094178515</v>
      </c>
      <c r="I186" s="2">
        <v>4.53</v>
      </c>
      <c r="J186" s="2">
        <v>1.4500000000000002</v>
      </c>
      <c r="K186" s="2">
        <v>5.98</v>
      </c>
      <c r="L186" s="2">
        <f t="shared" si="5"/>
        <v>4.56409094178515</v>
      </c>
    </row>
    <row r="187" spans="1:12" ht="12.75">
      <c r="A187" s="6">
        <v>40299</v>
      </c>
      <c r="B187" s="2">
        <v>33.73533333333334</v>
      </c>
      <c r="C187" s="2">
        <v>0.3917333333333334</v>
      </c>
      <c r="D187" s="2">
        <v>4.820959423797751</v>
      </c>
      <c r="E187" s="2">
        <v>5.479333333333333</v>
      </c>
      <c r="F187" s="2">
        <v>5.080768425201478</v>
      </c>
      <c r="G187" s="2">
        <v>10.560101758534815</v>
      </c>
      <c r="H187" s="2">
        <v>6.340101758534815</v>
      </c>
      <c r="I187" s="2">
        <v>4.22</v>
      </c>
      <c r="J187" s="2">
        <v>1.9400000000000004</v>
      </c>
      <c r="K187" s="2">
        <v>6.16</v>
      </c>
      <c r="L187" s="2">
        <f t="shared" si="5"/>
        <v>4.400101758534815</v>
      </c>
    </row>
    <row r="188" spans="1:12" ht="12.75">
      <c r="A188" s="6">
        <v>40330</v>
      </c>
      <c r="B188" s="2">
        <v>33.84666666666667</v>
      </c>
      <c r="C188" s="2">
        <v>0.39253333333333335</v>
      </c>
      <c r="D188" s="2">
        <v>4.828836066138567</v>
      </c>
      <c r="E188" s="2">
        <v>5.529333333333333</v>
      </c>
      <c r="F188" s="2">
        <v>5.091218422317509</v>
      </c>
      <c r="G188" s="2">
        <v>10.620551755650842</v>
      </c>
      <c r="H188" s="2">
        <v>6.710551755650842</v>
      </c>
      <c r="I188" s="2">
        <v>3.91</v>
      </c>
      <c r="J188" s="2">
        <v>2.09</v>
      </c>
      <c r="K188" s="2">
        <v>6</v>
      </c>
      <c r="L188" s="2">
        <f t="shared" si="5"/>
        <v>4.620551755650842</v>
      </c>
    </row>
    <row r="189" spans="1:12" ht="12.75">
      <c r="A189" s="6">
        <v>40360</v>
      </c>
      <c r="B189" s="2">
        <v>36.16733333333333</v>
      </c>
      <c r="C189" s="2">
        <v>0.39253333333333335</v>
      </c>
      <c r="D189" s="2">
        <v>4.528454059368803</v>
      </c>
      <c r="E189" s="2">
        <v>5.561333333333334</v>
      </c>
      <c r="F189" s="2">
        <v>4.775685741806106</v>
      </c>
      <c r="G189" s="2">
        <v>10.337019075139441</v>
      </c>
      <c r="H189" s="2">
        <v>6.357019075139441</v>
      </c>
      <c r="I189" s="2">
        <v>3.98</v>
      </c>
      <c r="J189" s="2">
        <v>1.8199999999999998</v>
      </c>
      <c r="K189" s="2">
        <v>5.8</v>
      </c>
      <c r="L189" s="2">
        <f t="shared" si="5"/>
        <v>4.537019075139441</v>
      </c>
    </row>
    <row r="190" spans="1:12" ht="12.75">
      <c r="A190" s="6">
        <v>40391</v>
      </c>
      <c r="B190" s="2">
        <v>36.697333333333326</v>
      </c>
      <c r="C190" s="2">
        <v>0.39286666666666664</v>
      </c>
      <c r="D190" s="2">
        <v>4.4748145552676615</v>
      </c>
      <c r="E190" s="2">
        <v>5.578666666666666</v>
      </c>
      <c r="F190" s="2">
        <v>4.720053119577825</v>
      </c>
      <c r="G190" s="2">
        <v>10.298719786244492</v>
      </c>
      <c r="H190" s="2">
        <v>6.778719786244492</v>
      </c>
      <c r="I190" s="2">
        <v>3.52</v>
      </c>
      <c r="J190" s="2">
        <v>1.8400000000000003</v>
      </c>
      <c r="K190" s="2">
        <v>5.36</v>
      </c>
      <c r="L190" s="2">
        <f t="shared" si="5"/>
        <v>4.938719786244492</v>
      </c>
    </row>
    <row r="191" spans="1:12" ht="12.75">
      <c r="A191" s="6">
        <v>40422</v>
      </c>
      <c r="B191" s="2">
        <v>37.80200000000001</v>
      </c>
      <c r="C191" s="2">
        <v>0.39286666666666664</v>
      </c>
      <c r="D191" s="2">
        <v>4.346079135004768</v>
      </c>
      <c r="E191" s="2">
        <v>5.55</v>
      </c>
      <c r="F191" s="2">
        <v>4.582701760135698</v>
      </c>
      <c r="G191" s="2">
        <v>10.132701760135697</v>
      </c>
      <c r="H191" s="2">
        <v>6.442701760135698</v>
      </c>
      <c r="I191" s="2">
        <v>3.69</v>
      </c>
      <c r="J191" s="2">
        <v>1.7600000000000002</v>
      </c>
      <c r="K191" s="2">
        <v>5.45</v>
      </c>
      <c r="L191" s="2">
        <f t="shared" si="5"/>
        <v>4.682701760135697</v>
      </c>
    </row>
    <row r="192" spans="1:12" ht="12.75">
      <c r="A192" s="6">
        <v>40452</v>
      </c>
      <c r="B192" s="2">
        <v>38.629999999999995</v>
      </c>
      <c r="C192" s="2">
        <v>0.39286666666666664</v>
      </c>
      <c r="D192" s="2">
        <v>4.245608181025875</v>
      </c>
      <c r="E192" s="2">
        <v>5.55</v>
      </c>
      <c r="F192" s="2">
        <v>4.476839923201568</v>
      </c>
      <c r="G192" s="2">
        <v>10.02683992320157</v>
      </c>
      <c r="H192" s="2">
        <v>6.036839923201569</v>
      </c>
      <c r="I192" s="2">
        <v>3.99</v>
      </c>
      <c r="J192" s="2">
        <v>1.71</v>
      </c>
      <c r="K192" s="2">
        <v>5.7</v>
      </c>
      <c r="L192" s="2">
        <f t="shared" si="5"/>
        <v>4.326839923201569</v>
      </c>
    </row>
    <row r="193" spans="1:12" ht="12.75">
      <c r="A193" s="6">
        <v>40483</v>
      </c>
      <c r="B193" s="2">
        <v>37.672000000000004</v>
      </c>
      <c r="C193" s="2">
        <v>0.3932</v>
      </c>
      <c r="D193" s="2">
        <v>4.355056987113487</v>
      </c>
      <c r="E193" s="2">
        <v>5.8</v>
      </c>
      <c r="F193" s="2">
        <v>4.5999244165935425</v>
      </c>
      <c r="G193" s="2">
        <v>10.39992441659354</v>
      </c>
      <c r="H193" s="2">
        <v>6.27992441659354</v>
      </c>
      <c r="I193" s="2">
        <v>4.12</v>
      </c>
      <c r="J193" s="2">
        <v>1.63</v>
      </c>
      <c r="K193" s="2">
        <v>5.75</v>
      </c>
      <c r="L193" s="2">
        <f t="shared" si="5"/>
        <v>4.6499244165935405</v>
      </c>
    </row>
    <row r="194" spans="1:12" ht="12.75">
      <c r="A194" s="6">
        <v>40513</v>
      </c>
      <c r="B194" s="2">
        <v>38.223333333333336</v>
      </c>
      <c r="C194" s="2">
        <v>0.3932</v>
      </c>
      <c r="D194" s="2">
        <v>4.295806775530653</v>
      </c>
      <c r="E194" s="2">
        <v>5.8933333333333335</v>
      </c>
      <c r="F194" s="2">
        <v>4.538840209684135</v>
      </c>
      <c r="G194" s="2">
        <v>10.432173543017466</v>
      </c>
      <c r="H194" s="2">
        <v>6.092173543017466</v>
      </c>
      <c r="I194" s="2">
        <v>4.34</v>
      </c>
      <c r="J194" s="2">
        <v>1.5899999999999999</v>
      </c>
      <c r="K194" s="2">
        <v>5.93</v>
      </c>
      <c r="L194" s="2">
        <f t="shared" si="5"/>
        <v>4.5021735430174665</v>
      </c>
    </row>
  </sheetData>
  <sheetProtection/>
  <printOptions/>
  <pageMargins left="0.7" right="0.7" top="0.75" bottom="0.75" header="0.3" footer="0.3"/>
  <pageSetup horizontalDpi="600" verticalDpi="600"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Foster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NPB IR-095 Att 44 ELECTRONIC.xls</dc:title>
  <dc:subject/>
  <dc:creator>Karen Morgan</dc:creator>
  <cp:keywords/>
  <dc:description/>
  <cp:lastModifiedBy>Penny Gibbs</cp:lastModifiedBy>
  <cp:lastPrinted>2011-06-21T13:30:34Z</cp:lastPrinted>
  <dcterms:created xsi:type="dcterms:W3CDTF">2007-08-16T16:59:59Z</dcterms:created>
  <dcterms:modified xsi:type="dcterms:W3CDTF">2011-06-21T17:50:05Z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display_urn:schemas-microsoft-com:office:office#Edit">
    <vt:lpwstr>Drover, Lynne</vt:lpwstr>
  </property>
  <property fmtid="{D5CDD505-2E9C-101B-9397-08002B2CF9AE}" pid="5" name="display_urn:schemas-microsoft-com:office:office#Auth">
    <vt:lpwstr>Cyr, Jennifer</vt:lpwstr>
  </property>
  <property fmtid="{D5CDD505-2E9C-101B-9397-08002B2CF9AE}" pid="6" name="TemplateU">
    <vt:lpwstr/>
  </property>
  <property fmtid="{D5CDD505-2E9C-101B-9397-08002B2CF9AE}" pid="7" name="xd_Prog">
    <vt:lpwstr/>
  </property>
  <property fmtid="{D5CDD505-2E9C-101B-9397-08002B2CF9AE}" pid="8" name="ContentType">
    <vt:lpwstr>0x0101007B80CFDF7D147D4B858BD6AB7FB844D5</vt:lpwstr>
  </property>
  <property fmtid="{D5CDD505-2E9C-101B-9397-08002B2CF9AE}" pid="9" name="_SourceU">
    <vt:lpwstr/>
  </property>
  <property fmtid="{D5CDD505-2E9C-101B-9397-08002B2CF9AE}" pid="10" name="_SharedFileInd">
    <vt:lpwstr/>
  </property>
  <property fmtid="{D5CDD505-2E9C-101B-9397-08002B2CF9AE}" pid="11" name="Ord">
    <vt:lpwstr>210000.000000000</vt:lpwstr>
  </property>
  <property fmtid="{D5CDD505-2E9C-101B-9397-08002B2CF9AE}" pid="12" name="Ownersh">
    <vt:lpwstr>8) Sign-Off</vt:lpwstr>
  </property>
  <property fmtid="{D5CDD505-2E9C-101B-9397-08002B2CF9AE}" pid="13" name="Assigned t">
    <vt:lpwstr>15</vt:lpwstr>
  </property>
  <property fmtid="{D5CDD505-2E9C-101B-9397-08002B2CF9AE}" pid="14" name="display_urn:schemas-microsoft-com:office:office#Assigned_x0020_t">
    <vt:lpwstr>PETERS, NICHOLAS</vt:lpwstr>
  </property>
  <property fmtid="{D5CDD505-2E9C-101B-9397-08002B2CF9AE}" pid="15" name="display_urn:schemas-microsoft-com:office:office#Review">
    <vt:lpwstr>KEHOE, CLAUDETTE</vt:lpwstr>
  </property>
  <property fmtid="{D5CDD505-2E9C-101B-9397-08002B2CF9AE}" pid="16" name="Review">
    <vt:lpwstr>19</vt:lpwstr>
  </property>
  <property fmtid="{D5CDD505-2E9C-101B-9397-08002B2CF9AE}" pid="17" name="Date Due to OI (9a">
    <vt:lpwstr>2011-06-23T00:00:00Z</vt:lpwstr>
  </property>
  <property fmtid="{D5CDD505-2E9C-101B-9397-08002B2CF9AE}" pid="18" name="Date Rec">
    <vt:lpwstr>2011-06-16T00:00:00Z</vt:lpwstr>
  </property>
  <property fmtid="{D5CDD505-2E9C-101B-9397-08002B2CF9AE}" pid="19" name="Date for Sign-o">
    <vt:lpwstr>2011-06-28T00:00:00Z</vt:lpwstr>
  </property>
  <property fmtid="{D5CDD505-2E9C-101B-9397-08002B2CF9AE}" pid="20" name="File Da">
    <vt:lpwstr>2011-06-30T00:00:00Z</vt:lpwstr>
  </property>
  <property fmtid="{D5CDD505-2E9C-101B-9397-08002B2CF9AE}" pid="21" name="Confidenti">
    <vt:lpwstr>Non-Confidential</vt:lpwstr>
  </property>
  <property fmtid="{D5CDD505-2E9C-101B-9397-08002B2CF9AE}" pid="22" name="File Electronicall">
    <vt:lpwstr>1</vt:lpwstr>
  </property>
</Properties>
</file>