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30" windowHeight="8295" activeTab="0"/>
  </bookViews>
  <sheets>
    <sheet name="NPB IR 95 Tables 13 14" sheetId="1" r:id="rId1"/>
  </sheets>
  <definedNames>
    <definedName name="_Regression_Out" localSheetId="0" hidden="1">'NPB IR 95 Tables 13 14'!#REF!</definedName>
    <definedName name="_Regression_Out" hidden="1">#REF!</definedName>
    <definedName name="_Regression_X" localSheetId="0" hidden="1">'NPB IR 95 Tables 13 14'!#REF!</definedName>
    <definedName name="_Regression_X" hidden="1">#REF!</definedName>
    <definedName name="_Regression_Y" localSheetId="0" hidden="1">'NPB IR 95 Tables 13 14'!#REF!</definedName>
    <definedName name="_Regression_Y" hidden="1">#REF!</definedName>
    <definedName name="B" localSheetId="0">'NPB IR 95 Tables 13 14'!#REF!</definedName>
    <definedName name="B">#REF!</definedName>
    <definedName name="GVKey">""</definedName>
    <definedName name="_xlnm.Print_Area" localSheetId="0">'NPB IR 95 Tables 13 14'!$A$1:$U$496</definedName>
    <definedName name="_xlnm.Print_Titles" localSheetId="0">'NPB IR 95 Tables 13 14'!$1:$2</definedName>
    <definedName name="Print_Titles_MI" localSheetId="0">'NPB IR 95 Tables 13 14'!$A:$A</definedName>
    <definedName name="SPSet">"current"</definedName>
    <definedName name="SPWS_WBID">"51B0689F-94B5-4B51-9480-79454F5811D3"</definedName>
    <definedName name="SPWS_WSID" localSheetId="0" hidden="1">"204A4716-9A5A-4BB4-BEED-162C52DBADDF"</definedName>
    <definedName name="yyy">#REF!</definedName>
  </definedNames>
  <calcPr fullCalcOnLoad="1"/>
</workbook>
</file>

<file path=xl/sharedStrings.xml><?xml version="1.0" encoding="utf-8"?>
<sst xmlns="http://schemas.openxmlformats.org/spreadsheetml/2006/main" count="439" uniqueCount="410">
  <si>
    <t>G&amp;E Return</t>
  </si>
  <si>
    <t>TSE Return</t>
  </si>
  <si>
    <t>Bond Return</t>
  </si>
  <si>
    <t>G&amp;E</t>
  </si>
  <si>
    <t>TSE 300</t>
  </si>
  <si>
    <t>Bond Price</t>
  </si>
  <si>
    <t>SUMMARY OUTPUT</t>
  </si>
  <si>
    <t>12/69</t>
  </si>
  <si>
    <t>01/70</t>
  </si>
  <si>
    <t>Regression Statistics</t>
  </si>
  <si>
    <t>02/70</t>
  </si>
  <si>
    <t>Multiple R</t>
  </si>
  <si>
    <t>03/70</t>
  </si>
  <si>
    <t>R Square</t>
  </si>
  <si>
    <t>04/70</t>
  </si>
  <si>
    <t>Adjusted R Square</t>
  </si>
  <si>
    <t>05/70</t>
  </si>
  <si>
    <t>Standard Error</t>
  </si>
  <si>
    <t>06/70</t>
  </si>
  <si>
    <t>Observations</t>
  </si>
  <si>
    <t>07/70</t>
  </si>
  <si>
    <t>08/70</t>
  </si>
  <si>
    <t>ANOVA</t>
  </si>
  <si>
    <t>09/70</t>
  </si>
  <si>
    <t>df</t>
  </si>
  <si>
    <t>SS</t>
  </si>
  <si>
    <t>MS</t>
  </si>
  <si>
    <t>F</t>
  </si>
  <si>
    <t>Significance F</t>
  </si>
  <si>
    <t>10/70</t>
  </si>
  <si>
    <t>Regression</t>
  </si>
  <si>
    <t>11/70</t>
  </si>
  <si>
    <t>Residual</t>
  </si>
  <si>
    <t>12/70</t>
  </si>
  <si>
    <t>Total</t>
  </si>
  <si>
    <t>01/71</t>
  </si>
  <si>
    <t>02/71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</si>
  <si>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</si>
  <si>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</si>
  <si>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</si>
  <si>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</si>
  <si>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</si>
  <si>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</si>
  <si>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</si>
  <si>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03/71</t>
  </si>
  <si>
    <t>Intercept</t>
  </si>
  <si>
    <t>04/71</t>
  </si>
  <si>
    <t>05/71</t>
  </si>
  <si>
    <t>06/71</t>
  </si>
  <si>
    <t>07/71</t>
  </si>
  <si>
    <t>08/71</t>
  </si>
  <si>
    <t>09/71</t>
  </si>
  <si>
    <t>10/71</t>
  </si>
  <si>
    <t>11/71</t>
  </si>
  <si>
    <t>12/71</t>
  </si>
  <si>
    <t>01/72</t>
  </si>
  <si>
    <t>02/72</t>
  </si>
  <si>
    <t>03/72</t>
  </si>
  <si>
    <t>04/72</t>
  </si>
  <si>
    <t>05/72</t>
  </si>
  <si>
    <t>06/72</t>
  </si>
  <si>
    <t>07/72</t>
  </si>
  <si>
    <t>08/72</t>
  </si>
  <si>
    <t>09/72</t>
  </si>
  <si>
    <t>10/72</t>
  </si>
  <si>
    <t>11/72</t>
  </si>
  <si>
    <t>12/72</t>
  </si>
  <si>
    <t>01/73</t>
  </si>
  <si>
    <t>02/73</t>
  </si>
  <si>
    <t>03/73</t>
  </si>
  <si>
    <t>04/73</t>
  </si>
  <si>
    <t>05/73</t>
  </si>
  <si>
    <t>06/73</t>
  </si>
  <si>
    <t>07/73</t>
  </si>
  <si>
    <t>08/73</t>
  </si>
  <si>
    <t>09/73</t>
  </si>
  <si>
    <t>10/73</t>
  </si>
  <si>
    <t>11/73</t>
  </si>
  <si>
    <t>12/73</t>
  </si>
  <si>
    <t>01/74</t>
  </si>
  <si>
    <t>02/74</t>
  </si>
  <si>
    <t>03/74</t>
  </si>
  <si>
    <t>04/74</t>
  </si>
  <si>
    <t>05/74</t>
  </si>
  <si>
    <t>06/74</t>
  </si>
  <si>
    <t>07/74</t>
  </si>
  <si>
    <t>08/74</t>
  </si>
  <si>
    <t>09/74</t>
  </si>
  <si>
    <t>10/74</t>
  </si>
  <si>
    <t>11/74</t>
  </si>
  <si>
    <t>12/74</t>
  </si>
  <si>
    <t>01/75</t>
  </si>
  <si>
    <t>02/75</t>
  </si>
  <si>
    <t>03/75</t>
  </si>
  <si>
    <t>04/75</t>
  </si>
  <si>
    <t>05/75</t>
  </si>
  <si>
    <t>06/75</t>
  </si>
  <si>
    <t>07/75</t>
  </si>
  <si>
    <t>08/75</t>
  </si>
  <si>
    <t>09/75</t>
  </si>
  <si>
    <t>10/75</t>
  </si>
  <si>
    <t>11/75</t>
  </si>
  <si>
    <t>12/75</t>
  </si>
  <si>
    <t>01/76</t>
  </si>
  <si>
    <t>02/76</t>
  </si>
  <si>
    <t>03/76</t>
  </si>
  <si>
    <t>04/76</t>
  </si>
  <si>
    <t>05/76</t>
  </si>
  <si>
    <t>06/76</t>
  </si>
  <si>
    <t>07/76</t>
  </si>
  <si>
    <t>08/76</t>
  </si>
  <si>
    <t>09/76</t>
  </si>
  <si>
    <t>10/76</t>
  </si>
  <si>
    <t>11/76</t>
  </si>
  <si>
    <t>12/76</t>
  </si>
  <si>
    <t>01/77</t>
  </si>
  <si>
    <t>02/77</t>
  </si>
  <si>
    <t>03/77</t>
  </si>
  <si>
    <t>04/77</t>
  </si>
  <si>
    <t>05/77</t>
  </si>
  <si>
    <t>06/77</t>
  </si>
  <si>
    <t>07/77</t>
  </si>
  <si>
    <t>08/77</t>
  </si>
  <si>
    <t>09/77</t>
  </si>
  <si>
    <t>10/77</t>
  </si>
  <si>
    <t>11/77</t>
  </si>
  <si>
    <t>12/77</t>
  </si>
  <si>
    <t>01/78</t>
  </si>
  <si>
    <t>02/78</t>
  </si>
  <si>
    <t>03/78</t>
  </si>
  <si>
    <t>04/78</t>
  </si>
  <si>
    <t>05/78</t>
  </si>
  <si>
    <t>06/78</t>
  </si>
  <si>
    <t>07/78</t>
  </si>
  <si>
    <t>08/78</t>
  </si>
  <si>
    <t>09/78</t>
  </si>
  <si>
    <t>10/78</t>
  </si>
  <si>
    <t>11/78</t>
  </si>
  <si>
    <t>12/78</t>
  </si>
  <si>
    <t>01/79</t>
  </si>
  <si>
    <t>02/79</t>
  </si>
  <si>
    <t>03/79</t>
  </si>
  <si>
    <t>04/79</t>
  </si>
  <si>
    <t>05/79</t>
  </si>
  <si>
    <t>06/79</t>
  </si>
  <si>
    <t>07/79</t>
  </si>
  <si>
    <t>08/79</t>
  </si>
  <si>
    <t>09/79</t>
  </si>
  <si>
    <t>10/79</t>
  </si>
  <si>
    <t>11/79</t>
  </si>
  <si>
    <t>12/79</t>
  </si>
  <si>
    <t>01/80</t>
  </si>
  <si>
    <t>02/80</t>
  </si>
  <si>
    <t>03/80</t>
  </si>
  <si>
    <t>04/80</t>
  </si>
  <si>
    <t>05/80</t>
  </si>
  <si>
    <t>06/80</t>
  </si>
  <si>
    <t>07/80</t>
  </si>
  <si>
    <t>08/80</t>
  </si>
  <si>
    <t>09/80</t>
  </si>
  <si>
    <t>10/80</t>
  </si>
  <si>
    <t>11/80</t>
  </si>
  <si>
    <t>12/80</t>
  </si>
  <si>
    <t>01/81</t>
  </si>
  <si>
    <t>02/81</t>
  </si>
  <si>
    <t>03/81</t>
  </si>
  <si>
    <t>04/81</t>
  </si>
  <si>
    <t>05/81</t>
  </si>
  <si>
    <t>06/81</t>
  </si>
  <si>
    <t>07/81</t>
  </si>
  <si>
    <t>08/81</t>
  </si>
  <si>
    <t>09/81</t>
  </si>
  <si>
    <t>10/81</t>
  </si>
  <si>
    <t>11/81</t>
  </si>
  <si>
    <t>12/81</t>
  </si>
  <si>
    <t>01/82</t>
  </si>
  <si>
    <t>02/82</t>
  </si>
  <si>
    <t>03/82</t>
  </si>
  <si>
    <t>04/82</t>
  </si>
  <si>
    <t>05/82</t>
  </si>
  <si>
    <t>06/82</t>
  </si>
  <si>
    <t>07/82</t>
  </si>
  <si>
    <t>08/82</t>
  </si>
  <si>
    <t>09/82</t>
  </si>
  <si>
    <t>10/82</t>
  </si>
  <si>
    <t>11/82</t>
  </si>
  <si>
    <t>12/82</t>
  </si>
  <si>
    <t>01/83</t>
  </si>
  <si>
    <t>02/83</t>
  </si>
  <si>
    <t>03/83</t>
  </si>
  <si>
    <t>04/83</t>
  </si>
  <si>
    <t>05/83</t>
  </si>
  <si>
    <t>06/83</t>
  </si>
  <si>
    <t>07/83</t>
  </si>
  <si>
    <t>08/83</t>
  </si>
  <si>
    <t>09/83</t>
  </si>
  <si>
    <t>10/83</t>
  </si>
  <si>
    <t>11/83</t>
  </si>
  <si>
    <t>12/83</t>
  </si>
  <si>
    <t xml:space="preserve">   01/84</t>
  </si>
  <si>
    <t xml:space="preserve">   02/84</t>
  </si>
  <si>
    <t xml:space="preserve">   03/84</t>
  </si>
  <si>
    <t xml:space="preserve">   04/84</t>
  </si>
  <si>
    <t xml:space="preserve">   05/84</t>
  </si>
  <si>
    <t xml:space="preserve">   06/84</t>
  </si>
  <si>
    <t xml:space="preserve">   07/84</t>
  </si>
  <si>
    <t xml:space="preserve">   08/84</t>
  </si>
  <si>
    <t xml:space="preserve">   09/84</t>
  </si>
  <si>
    <t xml:space="preserve">   10/84</t>
  </si>
  <si>
    <t xml:space="preserve">   11/84</t>
  </si>
  <si>
    <t xml:space="preserve">   12/84</t>
  </si>
  <si>
    <t xml:space="preserve">   01/85</t>
  </si>
  <si>
    <t xml:space="preserve">   02/85</t>
  </si>
  <si>
    <t xml:space="preserve">   03/85</t>
  </si>
  <si>
    <t xml:space="preserve">   04/85</t>
  </si>
  <si>
    <t xml:space="preserve">   05/85</t>
  </si>
  <si>
    <t xml:space="preserve">   06/85</t>
  </si>
  <si>
    <t xml:space="preserve">   07/85</t>
  </si>
  <si>
    <t xml:space="preserve">   08/85</t>
  </si>
  <si>
    <t xml:space="preserve">   09/85</t>
  </si>
  <si>
    <t xml:space="preserve">   10/85</t>
  </si>
  <si>
    <t xml:space="preserve">   11/85</t>
  </si>
  <si>
    <t xml:space="preserve">   12/85</t>
  </si>
  <si>
    <t xml:space="preserve">   01/86</t>
  </si>
  <si>
    <t xml:space="preserve">   02/86</t>
  </si>
  <si>
    <t xml:space="preserve">   03/86</t>
  </si>
  <si>
    <t xml:space="preserve">   04/86</t>
  </si>
  <si>
    <t xml:space="preserve">   05/86</t>
  </si>
  <si>
    <t xml:space="preserve">   06/86</t>
  </si>
  <si>
    <t xml:space="preserve">   07/86</t>
  </si>
  <si>
    <t xml:space="preserve">   08/86</t>
  </si>
  <si>
    <t xml:space="preserve">   09/86</t>
  </si>
  <si>
    <t xml:space="preserve">   10/86</t>
  </si>
  <si>
    <t xml:space="preserve">   11/86</t>
  </si>
  <si>
    <t xml:space="preserve">   12/86</t>
  </si>
  <si>
    <t xml:space="preserve">   01/87</t>
  </si>
  <si>
    <t xml:space="preserve">   02/87</t>
  </si>
  <si>
    <t xml:space="preserve">   03/87</t>
  </si>
  <si>
    <t xml:space="preserve">   04/87</t>
  </si>
  <si>
    <t xml:space="preserve">   05/87</t>
  </si>
  <si>
    <t xml:space="preserve">   06/87</t>
  </si>
  <si>
    <t xml:space="preserve">   07/87</t>
  </si>
  <si>
    <t xml:space="preserve">   08/87</t>
  </si>
  <si>
    <t xml:space="preserve">   09/87</t>
  </si>
  <si>
    <t xml:space="preserve">   10/87</t>
  </si>
  <si>
    <t xml:space="preserve">   11/87</t>
  </si>
  <si>
    <t xml:space="preserve">   12/87</t>
  </si>
  <si>
    <t xml:space="preserve">   01/88</t>
  </si>
  <si>
    <t xml:space="preserve">   02/88</t>
  </si>
  <si>
    <t xml:space="preserve">   03/88</t>
  </si>
  <si>
    <t xml:space="preserve">   04/88</t>
  </si>
  <si>
    <t xml:space="preserve">   05/88</t>
  </si>
  <si>
    <t xml:space="preserve">   06/88</t>
  </si>
  <si>
    <t xml:space="preserve">   07/88</t>
  </si>
  <si>
    <t xml:space="preserve">   08/88</t>
  </si>
  <si>
    <t xml:space="preserve">   09/88</t>
  </si>
  <si>
    <t xml:space="preserve">   10/88</t>
  </si>
  <si>
    <t xml:space="preserve">   11/88</t>
  </si>
  <si>
    <t xml:space="preserve">   12/88</t>
  </si>
  <si>
    <t xml:space="preserve">   01/89</t>
  </si>
  <si>
    <t xml:space="preserve">   02/89</t>
  </si>
  <si>
    <t xml:space="preserve">   03/89</t>
  </si>
  <si>
    <t xml:space="preserve">   04/89</t>
  </si>
  <si>
    <t xml:space="preserve">   05/89</t>
  </si>
  <si>
    <t xml:space="preserve">   06/89</t>
  </si>
  <si>
    <t xml:space="preserve">   07/89</t>
  </si>
  <si>
    <t xml:space="preserve">   08/89</t>
  </si>
  <si>
    <t xml:space="preserve">   09/89</t>
  </si>
  <si>
    <t xml:space="preserve">   10/89</t>
  </si>
  <si>
    <t xml:space="preserve">   11/89</t>
  </si>
  <si>
    <t xml:space="preserve">   12/89</t>
  </si>
  <si>
    <t xml:space="preserve">    1/90</t>
  </si>
  <si>
    <t xml:space="preserve">   02/90</t>
  </si>
  <si>
    <t xml:space="preserve">   03/90</t>
  </si>
  <si>
    <t xml:space="preserve">   04/90</t>
  </si>
  <si>
    <t xml:space="preserve">   05/90</t>
  </si>
  <si>
    <t xml:space="preserve">   06/90</t>
  </si>
  <si>
    <t xml:space="preserve">   07/90</t>
  </si>
  <si>
    <t xml:space="preserve">   08/90</t>
  </si>
  <si>
    <t xml:space="preserve">   09/90</t>
  </si>
  <si>
    <t xml:space="preserve">   10/90</t>
  </si>
  <si>
    <t>11/90</t>
  </si>
  <si>
    <t>12/90</t>
  </si>
  <si>
    <t xml:space="preserve"> JAN91</t>
  </si>
  <si>
    <t xml:space="preserve"> FEB91</t>
  </si>
  <si>
    <t xml:space="preserve"> MARCH91</t>
  </si>
  <si>
    <t xml:space="preserve"> APRIL91</t>
  </si>
  <si>
    <t xml:space="preserve"> MAY91</t>
  </si>
  <si>
    <t xml:space="preserve"> JUNE91</t>
  </si>
  <si>
    <t xml:space="preserve"> JULY91</t>
  </si>
  <si>
    <t xml:space="preserve"> AUG91</t>
  </si>
  <si>
    <t xml:space="preserve"> SEP91</t>
  </si>
  <si>
    <t xml:space="preserve"> OCT91</t>
  </si>
  <si>
    <t xml:space="preserve"> NOV91</t>
  </si>
  <si>
    <t xml:space="preserve"> DEC91</t>
  </si>
  <si>
    <t xml:space="preserve"> JAN92</t>
  </si>
  <si>
    <t xml:space="preserve"> FEB92</t>
  </si>
  <si>
    <t xml:space="preserve"> MARCH92</t>
  </si>
  <si>
    <t xml:space="preserve"> APRIL92</t>
  </si>
  <si>
    <t xml:space="preserve"> MAY92</t>
  </si>
  <si>
    <t xml:space="preserve"> JUNE92</t>
  </si>
  <si>
    <t xml:space="preserve"> JULY92</t>
  </si>
  <si>
    <t xml:space="preserve"> AUG92</t>
  </si>
  <si>
    <t xml:space="preserve"> SEP92</t>
  </si>
  <si>
    <t>OCT92</t>
  </si>
  <si>
    <t>NOV92</t>
  </si>
  <si>
    <t>DEC92</t>
  </si>
  <si>
    <t xml:space="preserve"> JAN93</t>
  </si>
  <si>
    <t xml:space="preserve"> FEB93</t>
  </si>
  <si>
    <t xml:space="preserve"> MARCH93</t>
  </si>
  <si>
    <t xml:space="preserve"> APRIL93</t>
  </si>
  <si>
    <t xml:space="preserve"> MAY93</t>
  </si>
  <si>
    <t xml:space="preserve"> JUNE93</t>
  </si>
  <si>
    <t xml:space="preserve"> JULY93</t>
  </si>
  <si>
    <t xml:space="preserve"> AUG93</t>
  </si>
  <si>
    <t xml:space="preserve"> SEP93</t>
  </si>
  <si>
    <t>OCT93</t>
  </si>
  <si>
    <t>NOV93</t>
  </si>
  <si>
    <t>DEC93</t>
  </si>
  <si>
    <t xml:space="preserve"> JAN94</t>
  </si>
  <si>
    <t xml:space="preserve"> FEB94</t>
  </si>
  <si>
    <t xml:space="preserve"> MARCH94</t>
  </si>
  <si>
    <t xml:space="preserve"> APRIL94</t>
  </si>
  <si>
    <t xml:space="preserve"> MAY94</t>
  </si>
  <si>
    <t xml:space="preserve"> JUNE94</t>
  </si>
  <si>
    <t xml:space="preserve"> JULY94</t>
  </si>
  <si>
    <t xml:space="preserve"> AUG94</t>
  </si>
  <si>
    <t xml:space="preserve"> SEP94</t>
  </si>
  <si>
    <t>OCT94</t>
  </si>
  <si>
    <t>NOV94</t>
  </si>
  <si>
    <t>DEC94</t>
  </si>
  <si>
    <t xml:space="preserve"> JAN95</t>
  </si>
  <si>
    <t xml:space="preserve"> FEB95</t>
  </si>
  <si>
    <t xml:space="preserve"> MARCH95</t>
  </si>
  <si>
    <t xml:space="preserve"> APRIL95</t>
  </si>
  <si>
    <t xml:space="preserve"> MAY95</t>
  </si>
  <si>
    <t xml:space="preserve"> JUNE95</t>
  </si>
  <si>
    <t xml:space="preserve"> JULY95</t>
  </si>
  <si>
    <t xml:space="preserve"> AUG95</t>
  </si>
  <si>
    <t xml:space="preserve"> SEP95</t>
  </si>
  <si>
    <t>OCT95</t>
  </si>
  <si>
    <t>NOV95</t>
  </si>
  <si>
    <t>DEC95</t>
  </si>
  <si>
    <t>Jan96</t>
  </si>
  <si>
    <t>Feb96</t>
  </si>
  <si>
    <t>Mar96</t>
  </si>
  <si>
    <t>Apr96</t>
  </si>
  <si>
    <t>May96</t>
  </si>
  <si>
    <t>Jun96</t>
  </si>
  <si>
    <t xml:space="preserve"> JULY96</t>
  </si>
  <si>
    <t xml:space="preserve"> AUG96</t>
  </si>
  <si>
    <t xml:space="preserve"> SEP96</t>
  </si>
  <si>
    <t>OCT96</t>
  </si>
  <si>
    <t>NOV96</t>
  </si>
  <si>
    <t>DEC96</t>
  </si>
  <si>
    <t>Jan97</t>
  </si>
  <si>
    <t>Feb97</t>
  </si>
  <si>
    <t>Mar97</t>
  </si>
  <si>
    <t>Apr97</t>
  </si>
  <si>
    <t>May97</t>
  </si>
  <si>
    <t>Jun97</t>
  </si>
  <si>
    <t xml:space="preserve"> JULY97</t>
  </si>
  <si>
    <t xml:space="preserve"> AUG97</t>
  </si>
  <si>
    <t xml:space="preserve"> SEP97</t>
  </si>
  <si>
    <t>OCT97</t>
  </si>
  <si>
    <t>NOV97</t>
  </si>
  <si>
    <t>DEC97</t>
  </si>
  <si>
    <t>Jan98</t>
  </si>
  <si>
    <t>Feb98</t>
  </si>
  <si>
    <t>Mar98</t>
  </si>
  <si>
    <t>Apr98</t>
  </si>
  <si>
    <t>May98</t>
  </si>
  <si>
    <t>Jun98</t>
  </si>
  <si>
    <t xml:space="preserve"> JULY98</t>
  </si>
  <si>
    <t xml:space="preserve"> AUG98</t>
  </si>
  <si>
    <t xml:space="preserve"> SEP98</t>
  </si>
  <si>
    <t>OCT98</t>
  </si>
  <si>
    <t>NOV98</t>
  </si>
  <si>
    <t>DEC98</t>
  </si>
  <si>
    <t>Jan99</t>
  </si>
  <si>
    <t>Feb99</t>
  </si>
  <si>
    <t>Mar99</t>
  </si>
  <si>
    <t>Apr99</t>
  </si>
  <si>
    <t>May99</t>
  </si>
  <si>
    <t>Jun99</t>
  </si>
  <si>
    <t xml:space="preserve"> JULY99</t>
  </si>
  <si>
    <t xml:space="preserve"> AUG99</t>
  </si>
  <si>
    <t xml:space="preserve"> SEP99</t>
  </si>
  <si>
    <t>OCT99</t>
  </si>
  <si>
    <t>NOV99</t>
  </si>
  <si>
    <t>DEC99</t>
  </si>
  <si>
    <t xml:space="preserve"> JULY00</t>
  </si>
  <si>
    <t xml:space="preserve"> AUG00</t>
  </si>
  <si>
    <t xml:space="preserve"> SEP00</t>
  </si>
  <si>
    <t>Dec-04</t>
  </si>
  <si>
    <t>Jan 05</t>
  </si>
  <si>
    <t>May-05</t>
  </si>
  <si>
    <t>Jun-06</t>
  </si>
  <si>
    <t>Jun-07</t>
  </si>
  <si>
    <t>Jan 2008</t>
  </si>
  <si>
    <t>Feb 2008</t>
  </si>
  <si>
    <t>Jun-08</t>
  </si>
  <si>
    <t>Sept 08</t>
  </si>
  <si>
    <t>Sept-10</t>
  </si>
  <si>
    <t>Oct-10</t>
  </si>
  <si>
    <t>Nov-10</t>
  </si>
  <si>
    <t>Dec-10</t>
  </si>
  <si>
    <t>1970-2010 TSX Utilities vs. TSE Composite</t>
  </si>
  <si>
    <t>1970-2010 TSX Utilities vs. TSE Composite and Bond Return</t>
  </si>
  <si>
    <t>Long Canada Bond Yield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</si>
</sst>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%"/>
    <numFmt numFmtId="167" formatCode="0.0000_)"/>
    <numFmt numFmtId="168" formatCode="0.000_)"/>
    <numFmt numFmtId="169" formatCode="0.000"/>
    <numFmt numFmtId="170" formatCode="_(* #,##0.000_);_(* \(#,##0.000\);_(* &quot;-&quot;??_);_(@_)"/>
    <numFmt numFmtId="171" formatCode="[$-409]mmm\-yy;@"/>
  </numFmts>
  <fonts count="42">
    <font>
      <sz val="9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sz val="10"/>
      <name val="Helvetica"/>
      <family val="2"/>
    </font>
    <font>
      <vertAlign val="superscript"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5" fontId="4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0" fontId="4" fillId="0" borderId="0" xfId="60" applyNumberFormat="1" applyFont="1" applyFill="1" applyBorder="1" applyAlignment="1" applyProtection="1">
      <alignment horizontal="center"/>
      <protection/>
    </xf>
    <xf numFmtId="10" fontId="4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6" fontId="4" fillId="0" borderId="0" xfId="59" applyNumberFormat="1" applyFont="1" applyFill="1" applyBorder="1" applyAlignment="1" applyProtection="1">
      <alignment/>
      <protection/>
    </xf>
    <xf numFmtId="164" fontId="6" fillId="0" borderId="10" xfId="0" applyFont="1" applyFill="1" applyBorder="1" applyAlignment="1">
      <alignment horizontal="centerContinuous"/>
    </xf>
    <xf numFmtId="164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 applyProtection="1">
      <alignment/>
      <protection/>
    </xf>
    <xf numFmtId="164" fontId="4" fillId="0" borderId="11" xfId="0" applyFont="1" applyFill="1" applyBorder="1" applyAlignment="1">
      <alignment/>
    </xf>
    <xf numFmtId="164" fontId="6" fillId="0" borderId="1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4" fontId="4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0" fontId="4" fillId="0" borderId="0" xfId="59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10" fontId="5" fillId="0" borderId="0" xfId="59" applyNumberFormat="1" applyFont="1" applyFill="1" applyBorder="1" applyAlignment="1" applyProtection="1">
      <alignment horizontal="center"/>
      <protection/>
    </xf>
    <xf numFmtId="43" fontId="4" fillId="0" borderId="0" xfId="42" applyFont="1" applyFill="1" applyBorder="1" applyAlignment="1" applyProtection="1">
      <alignment horizontal="center"/>
      <protection/>
    </xf>
    <xf numFmtId="43" fontId="4" fillId="0" borderId="0" xfId="44" applyFont="1" applyFill="1" applyBorder="1" applyAlignment="1" applyProtection="1">
      <alignment horizont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43" fontId="4" fillId="0" borderId="0" xfId="44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left"/>
    </xf>
    <xf numFmtId="164" fontId="5" fillId="0" borderId="0" xfId="0" applyFont="1" applyFill="1" applyBorder="1" applyAlignment="1" applyProtection="1">
      <alignment/>
      <protection/>
    </xf>
    <xf numFmtId="10" fontId="5" fillId="0" borderId="0" xfId="6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70" fontId="5" fillId="0" borderId="0" xfId="44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 applyAlignment="1" applyProtection="1">
      <alignment/>
      <protection/>
    </xf>
    <xf numFmtId="168" fontId="5" fillId="0" borderId="0" xfId="60" applyNumberFormat="1" applyFont="1" applyFill="1" applyBorder="1" applyAlignment="1" applyProtection="1">
      <alignment/>
      <protection/>
    </xf>
    <xf numFmtId="10" fontId="4" fillId="0" borderId="0" xfId="6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 quotePrefix="1">
      <alignment horizontal="left"/>
    </xf>
    <xf numFmtId="16" fontId="4" fillId="0" borderId="0" xfId="0" applyNumberFormat="1" applyFont="1" applyFill="1" applyAlignment="1">
      <alignment horizontal="left"/>
    </xf>
    <xf numFmtId="16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 quotePrefix="1">
      <alignment horizontal="left"/>
    </xf>
    <xf numFmtId="14" fontId="4" fillId="0" borderId="0" xfId="0" applyNumberFormat="1" applyFont="1" applyFill="1" applyAlignment="1" quotePrefix="1">
      <alignment horizontal="left"/>
    </xf>
    <xf numFmtId="10" fontId="4" fillId="0" borderId="0" xfId="59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Alignment="1" quotePrefix="1">
      <alignment horizontal="left"/>
    </xf>
    <xf numFmtId="171" fontId="7" fillId="0" borderId="0" xfId="0" applyNumberFormat="1" applyFont="1" applyFill="1" applyAlignment="1" quotePrefix="1">
      <alignment horizontal="left"/>
    </xf>
    <xf numFmtId="166" fontId="4" fillId="0" borderId="0" xfId="59" applyNumberFormat="1" applyFont="1" applyFill="1" applyBorder="1" applyAlignment="1" applyProtection="1">
      <alignment horizontal="center"/>
      <protection/>
    </xf>
    <xf numFmtId="166" fontId="4" fillId="0" borderId="0" xfId="59" applyNumberFormat="1" applyFont="1" applyFill="1" applyBorder="1" applyAlignment="1" applyProtection="1">
      <alignment horizontal="center" wrapText="1"/>
      <protection/>
    </xf>
    <xf numFmtId="10" fontId="4" fillId="0" borderId="0" xfId="59" applyNumberFormat="1" applyFont="1" applyFill="1" applyBorder="1" applyAlignment="1" applyProtection="1">
      <alignment horizontal="center" wrapText="1"/>
      <protection/>
    </xf>
    <xf numFmtId="169" fontId="4" fillId="0" borderId="0" xfId="59" applyNumberFormat="1" applyFont="1" applyFill="1" applyBorder="1" applyAlignment="1" applyProtection="1">
      <alignment horizontal="center"/>
      <protection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0" fontId="5" fillId="0" borderId="0" xfId="0" applyNumberFormat="1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515"/>
  <sheetViews>
    <sheetView tabSelected="1" defaultGridColor="0" zoomScalePageLayoutView="0" colorId="22" workbookViewId="0" topLeftCell="A1">
      <pane xSplit="1" ySplit="2" topLeftCell="G3" activePane="bottomRight" state="frozen"/>
      <selection pane="topLeft" activeCell="H474" sqref="H474:H483"/>
      <selection pane="topRight" activeCell="H474" sqref="H474:H483"/>
      <selection pane="bottomLeft" activeCell="H474" sqref="H474:H483"/>
      <selection pane="bottomRight" activeCell="Q6" sqref="Q6"/>
    </sheetView>
  </sheetViews>
  <sheetFormatPr defaultColWidth="11.140625" defaultRowHeight="12"/>
  <cols>
    <col min="1" max="1" width="16.421875" style="7" customWidth="1"/>
    <col min="2" max="2" width="11.140625" style="2" customWidth="1"/>
    <col min="3" max="3" width="11.8515625" style="2" customWidth="1"/>
    <col min="4" max="4" width="16.7109375" style="6" customWidth="1"/>
    <col min="5" max="5" width="10.421875" style="2" customWidth="1"/>
    <col min="6" max="6" width="35.421875" style="6" customWidth="1"/>
    <col min="7" max="7" width="12.421875" style="6" customWidth="1"/>
    <col min="8" max="8" width="13.00390625" style="2" customWidth="1"/>
    <col min="9" max="9" width="5.28125" style="2" customWidth="1"/>
    <col min="10" max="10" width="9.28125" style="2" customWidth="1"/>
    <col min="11" max="11" width="5.8515625" style="2" customWidth="1"/>
    <col min="12" max="12" width="26.28125" style="6" customWidth="1"/>
    <col min="13" max="13" width="11.7109375" style="6" customWidth="1"/>
    <col min="14" max="14" width="13.421875" style="2" customWidth="1"/>
    <col min="15" max="16384" width="11.140625" style="2" customWidth="1"/>
  </cols>
  <sheetData>
    <row r="1" spans="1:8" ht="12">
      <c r="A1" s="1"/>
      <c r="D1" s="61" t="s">
        <v>409</v>
      </c>
      <c r="E1" s="3"/>
      <c r="F1" s="4"/>
      <c r="G1" s="4"/>
      <c r="H1" s="5"/>
    </row>
    <row r="2" spans="1:8" ht="27" customHeight="1">
      <c r="A2" s="1"/>
      <c r="B2" s="3" t="s">
        <v>3</v>
      </c>
      <c r="C2" s="3" t="s">
        <v>4</v>
      </c>
      <c r="D2" s="61"/>
      <c r="E2" s="3" t="s">
        <v>5</v>
      </c>
      <c r="F2" s="60"/>
      <c r="G2" s="60"/>
      <c r="H2" s="60"/>
    </row>
    <row r="3" spans="1:12" ht="12">
      <c r="A3" s="1"/>
      <c r="B3" s="3"/>
      <c r="C3" s="3"/>
      <c r="D3" s="8">
        <v>8.15</v>
      </c>
      <c r="E3" s="3"/>
      <c r="F3" s="9"/>
      <c r="H3" s="3"/>
      <c r="L3" s="7" t="s">
        <v>407</v>
      </c>
    </row>
    <row r="4" spans="1:20" ht="12">
      <c r="A4" s="1" t="s">
        <v>7</v>
      </c>
      <c r="B4" s="3">
        <v>537.8366233766234</v>
      </c>
      <c r="C4" s="3">
        <v>771.42</v>
      </c>
      <c r="D4" s="8">
        <v>8.33</v>
      </c>
      <c r="E4" s="11">
        <f>PV((D4/1200),(18*12),-($D3/12))+100*(1/EXP(LN(1+(D4/1200))*(18*12)))</f>
        <v>98.32408468257947</v>
      </c>
      <c r="F4" s="4" t="s">
        <v>0</v>
      </c>
      <c r="G4" s="4" t="s">
        <v>1</v>
      </c>
      <c r="H4" s="5" t="s">
        <v>2</v>
      </c>
      <c r="L4" s="10" t="s">
        <v>6</v>
      </c>
      <c r="M4" s="10"/>
      <c r="N4" s="10"/>
      <c r="O4" s="10"/>
      <c r="P4" s="10"/>
      <c r="Q4" s="10"/>
      <c r="R4" s="10"/>
      <c r="S4" s="10"/>
      <c r="T4" s="10"/>
    </row>
    <row r="5" spans="1:20" ht="12.75" thickBot="1">
      <c r="A5" s="1" t="s">
        <v>8</v>
      </c>
      <c r="B5" s="3">
        <v>509.9824675324675</v>
      </c>
      <c r="C5" s="3">
        <v>743.83</v>
      </c>
      <c r="D5" s="8">
        <v>8.31</v>
      </c>
      <c r="E5" s="11">
        <f aca="true" t="shared" si="0" ref="E5:E68">PV((D5/1200),(18*12),-($D4/12))+100*(1/EXP(LN(1+(D5/1200))*(18*12)))</f>
        <v>100.18646752545936</v>
      </c>
      <c r="F5" s="4">
        <f>(B5/B4)-1</f>
        <v>-0.051789250923975905</v>
      </c>
      <c r="G5" s="4">
        <f>(C5/C4)-1</f>
        <v>-0.035765212206061436</v>
      </c>
      <c r="H5" s="4">
        <f aca="true" t="shared" si="1" ref="H5:H68">((((E5/100)-1)*100)+(D4/12))/100</f>
        <v>0.008806341921260329</v>
      </c>
      <c r="J5" s="12"/>
      <c r="L5" s="10"/>
      <c r="M5" s="10"/>
      <c r="N5" s="10"/>
      <c r="O5" s="10"/>
      <c r="P5" s="10"/>
      <c r="Q5" s="10"/>
      <c r="R5" s="10"/>
      <c r="S5" s="10"/>
      <c r="T5" s="10"/>
    </row>
    <row r="6" spans="1:20" ht="12">
      <c r="A6" s="1" t="s">
        <v>10</v>
      </c>
      <c r="B6" s="3">
        <v>518.847922077922</v>
      </c>
      <c r="C6" s="3">
        <v>764.7</v>
      </c>
      <c r="D6" s="8">
        <v>8.13</v>
      </c>
      <c r="E6" s="11">
        <f t="shared" si="0"/>
        <v>101.6990560245681</v>
      </c>
      <c r="F6" s="4">
        <f aca="true" t="shared" si="2" ref="F6:G27">(B6/B5)-1</f>
        <v>0.017383841817836698</v>
      </c>
      <c r="G6" s="4">
        <f t="shared" si="2"/>
        <v>0.0280574862535794</v>
      </c>
      <c r="H6" s="4">
        <f t="shared" si="1"/>
        <v>0.02391556024568102</v>
      </c>
      <c r="L6" s="13" t="s">
        <v>9</v>
      </c>
      <c r="M6" s="13"/>
      <c r="N6" s="10"/>
      <c r="O6" s="10"/>
      <c r="P6" s="10"/>
      <c r="Q6" s="10"/>
      <c r="R6" s="10"/>
      <c r="S6" s="10"/>
      <c r="T6" s="10"/>
    </row>
    <row r="7" spans="1:21" ht="12">
      <c r="A7" s="1" t="s">
        <v>12</v>
      </c>
      <c r="B7" s="3">
        <v>542.644025974026</v>
      </c>
      <c r="C7" s="3">
        <v>767.41</v>
      </c>
      <c r="D7" s="8">
        <v>7.93</v>
      </c>
      <c r="E7" s="11">
        <f t="shared" si="0"/>
        <v>101.91409525663173</v>
      </c>
      <c r="F7" s="4">
        <f t="shared" si="2"/>
        <v>0.04586335009457798</v>
      </c>
      <c r="G7" s="4">
        <f t="shared" si="2"/>
        <v>0.0035438734144108697</v>
      </c>
      <c r="H7" s="4">
        <f t="shared" si="1"/>
        <v>0.02591595256631732</v>
      </c>
      <c r="L7" s="14" t="s">
        <v>11</v>
      </c>
      <c r="M7" s="15">
        <v>0.5294729812771376</v>
      </c>
      <c r="N7" s="10"/>
      <c r="O7" s="10"/>
      <c r="P7" s="10"/>
      <c r="Q7" s="10"/>
      <c r="R7" s="10"/>
      <c r="S7" s="10"/>
      <c r="T7" s="10"/>
      <c r="U7" s="16"/>
    </row>
    <row r="8" spans="1:21" ht="12">
      <c r="A8" s="1" t="s">
        <v>14</v>
      </c>
      <c r="B8" s="3">
        <v>500.6627272727273</v>
      </c>
      <c r="C8" s="3">
        <v>701.78</v>
      </c>
      <c r="D8" s="8">
        <v>8.04</v>
      </c>
      <c r="E8" s="11">
        <f t="shared" si="0"/>
        <v>98.9552272441452</v>
      </c>
      <c r="F8" s="4">
        <f t="shared" si="2"/>
        <v>-0.07736434327447694</v>
      </c>
      <c r="G8" s="4">
        <f t="shared" si="2"/>
        <v>-0.08552142922297079</v>
      </c>
      <c r="H8" s="4">
        <f t="shared" si="1"/>
        <v>-0.003839394225214615</v>
      </c>
      <c r="L8" s="14" t="s">
        <v>13</v>
      </c>
      <c r="M8" s="15">
        <v>0.2803416379025001</v>
      </c>
      <c r="N8" s="10"/>
      <c r="O8" s="10"/>
      <c r="P8" s="10"/>
      <c r="Q8" s="10"/>
      <c r="R8" s="10"/>
      <c r="S8" s="10"/>
      <c r="T8" s="10"/>
      <c r="U8" s="16"/>
    </row>
    <row r="9" spans="1:21" ht="12">
      <c r="A9" s="1" t="s">
        <v>16</v>
      </c>
      <c r="B9" s="3">
        <v>489.65818181818184</v>
      </c>
      <c r="C9" s="3">
        <v>634.44</v>
      </c>
      <c r="D9" s="8">
        <v>8.23</v>
      </c>
      <c r="E9" s="11">
        <f t="shared" si="0"/>
        <v>98.21882884274845</v>
      </c>
      <c r="F9" s="4">
        <f t="shared" si="2"/>
        <v>-0.021979957474547396</v>
      </c>
      <c r="G9" s="4">
        <f t="shared" si="2"/>
        <v>-0.0959559976060873</v>
      </c>
      <c r="H9" s="4">
        <f t="shared" si="1"/>
        <v>-0.011111711572515488</v>
      </c>
      <c r="L9" s="14" t="s">
        <v>15</v>
      </c>
      <c r="M9" s="15">
        <v>0.2788729473676072</v>
      </c>
      <c r="N9" s="10"/>
      <c r="O9" s="10"/>
      <c r="P9" s="10"/>
      <c r="Q9" s="10"/>
      <c r="R9" s="10"/>
      <c r="S9" s="10"/>
      <c r="T9" s="10"/>
      <c r="U9" s="16"/>
    </row>
    <row r="10" spans="1:21" ht="12">
      <c r="A10" s="1" t="s">
        <v>18</v>
      </c>
      <c r="B10" s="3">
        <v>503.841038961039</v>
      </c>
      <c r="C10" s="3">
        <v>624.46</v>
      </c>
      <c r="D10" s="8">
        <v>8.09</v>
      </c>
      <c r="E10" s="11">
        <f t="shared" si="0"/>
        <v>101.32513302017189</v>
      </c>
      <c r="F10" s="4">
        <f t="shared" si="2"/>
        <v>0.02896481192286804</v>
      </c>
      <c r="G10" s="4">
        <f t="shared" si="2"/>
        <v>-0.015730407918794542</v>
      </c>
      <c r="H10" s="4">
        <f t="shared" si="1"/>
        <v>0.020109663535052315</v>
      </c>
      <c r="L10" s="14" t="s">
        <v>17</v>
      </c>
      <c r="M10" s="15">
        <v>0.0361597254284654</v>
      </c>
      <c r="N10" s="10"/>
      <c r="O10" s="10"/>
      <c r="P10" s="10"/>
      <c r="Q10" s="10"/>
      <c r="R10" s="10"/>
      <c r="S10" s="10"/>
      <c r="T10" s="10"/>
      <c r="U10" s="16"/>
    </row>
    <row r="11" spans="1:21" ht="12.75" thickBot="1">
      <c r="A11" s="1" t="s">
        <v>20</v>
      </c>
      <c r="B11" s="3">
        <v>533.9546753246753</v>
      </c>
      <c r="C11" s="3">
        <v>655.4</v>
      </c>
      <c r="D11" s="8">
        <v>7.91</v>
      </c>
      <c r="E11" s="11">
        <f t="shared" si="0"/>
        <v>101.7250760704083</v>
      </c>
      <c r="F11" s="4">
        <f t="shared" si="2"/>
        <v>0.059768129300727724</v>
      </c>
      <c r="G11" s="4">
        <f t="shared" si="2"/>
        <v>0.04954680844249415</v>
      </c>
      <c r="H11" s="4">
        <f t="shared" si="1"/>
        <v>0.023992427370749712</v>
      </c>
      <c r="L11" s="17" t="s">
        <v>19</v>
      </c>
      <c r="M11" s="17">
        <v>492</v>
      </c>
      <c r="N11" s="10"/>
      <c r="O11" s="10"/>
      <c r="P11" s="10"/>
      <c r="Q11" s="10"/>
      <c r="R11" s="10"/>
      <c r="S11" s="10"/>
      <c r="T11" s="10"/>
      <c r="U11" s="16"/>
    </row>
    <row r="12" spans="1:21" ht="12">
      <c r="A12" s="1" t="s">
        <v>21</v>
      </c>
      <c r="B12" s="3">
        <v>549.4109090909091</v>
      </c>
      <c r="C12" s="3">
        <v>673.63</v>
      </c>
      <c r="D12" s="8">
        <v>8</v>
      </c>
      <c r="E12" s="11">
        <f t="shared" si="0"/>
        <v>99.14282052876797</v>
      </c>
      <c r="F12" s="4">
        <f t="shared" si="2"/>
        <v>0.028946714918893557</v>
      </c>
      <c r="G12" s="4">
        <f t="shared" si="2"/>
        <v>0.02781507476350331</v>
      </c>
      <c r="H12" s="4">
        <f t="shared" si="1"/>
        <v>-0.001980128045653613</v>
      </c>
      <c r="L12" s="10"/>
      <c r="M12" s="10"/>
      <c r="N12" s="10"/>
      <c r="O12" s="10"/>
      <c r="P12" s="10"/>
      <c r="Q12" s="10"/>
      <c r="R12" s="10"/>
      <c r="S12" s="10"/>
      <c r="T12" s="10"/>
      <c r="U12" s="16"/>
    </row>
    <row r="13" spans="1:21" ht="12.75" thickBot="1">
      <c r="A13" s="1" t="s">
        <v>23</v>
      </c>
      <c r="B13" s="3">
        <v>606.3079220779221</v>
      </c>
      <c r="C13" s="3">
        <v>706.91</v>
      </c>
      <c r="D13" s="8">
        <v>7.88</v>
      </c>
      <c r="E13" s="11">
        <f t="shared" si="0"/>
        <v>101.15244733832832</v>
      </c>
      <c r="F13" s="4">
        <f t="shared" si="2"/>
        <v>0.10356003502216304</v>
      </c>
      <c r="G13" s="4">
        <f t="shared" si="2"/>
        <v>0.049403975476151496</v>
      </c>
      <c r="H13" s="4">
        <f t="shared" si="1"/>
        <v>0.01819114004994977</v>
      </c>
      <c r="L13" s="10" t="s">
        <v>22</v>
      </c>
      <c r="M13" s="10"/>
      <c r="N13" s="10"/>
      <c r="O13" s="10"/>
      <c r="P13" s="10"/>
      <c r="Q13" s="10"/>
      <c r="R13" s="10"/>
      <c r="S13" s="10"/>
      <c r="T13" s="10"/>
      <c r="U13" s="16"/>
    </row>
    <row r="14" spans="1:21" ht="12">
      <c r="A14" s="1" t="s">
        <v>29</v>
      </c>
      <c r="B14" s="3">
        <v>579.2</v>
      </c>
      <c r="C14" s="3">
        <v>688.98</v>
      </c>
      <c r="D14" s="8">
        <v>7.94</v>
      </c>
      <c r="E14" s="11">
        <f t="shared" si="0"/>
        <v>99.42616918596144</v>
      </c>
      <c r="F14" s="4">
        <f t="shared" si="2"/>
        <v>-0.04470982662574896</v>
      </c>
      <c r="G14" s="4">
        <f t="shared" si="2"/>
        <v>-0.025363907711023925</v>
      </c>
      <c r="H14" s="4">
        <f t="shared" si="1"/>
        <v>0.0008283585262811044</v>
      </c>
      <c r="L14" s="18"/>
      <c r="M14" s="18" t="s">
        <v>24</v>
      </c>
      <c r="N14" s="18" t="s">
        <v>25</v>
      </c>
      <c r="O14" s="18" t="s">
        <v>26</v>
      </c>
      <c r="P14" s="18" t="s">
        <v>27</v>
      </c>
      <c r="Q14" s="18" t="s">
        <v>28</v>
      </c>
      <c r="R14" s="10"/>
      <c r="S14" s="10"/>
      <c r="T14" s="10"/>
      <c r="U14" s="16"/>
    </row>
    <row r="15" spans="1:21" ht="12">
      <c r="A15" s="1" t="s">
        <v>31</v>
      </c>
      <c r="B15" s="3">
        <v>638.2872727272727</v>
      </c>
      <c r="C15" s="3">
        <v>720.17</v>
      </c>
      <c r="D15" s="8">
        <v>7.5</v>
      </c>
      <c r="E15" s="11">
        <f t="shared" si="0"/>
        <v>104.33938744293027</v>
      </c>
      <c r="F15" s="4">
        <f t="shared" si="2"/>
        <v>0.10201531893520821</v>
      </c>
      <c r="G15" s="4">
        <f t="shared" si="2"/>
        <v>0.045269819152950586</v>
      </c>
      <c r="H15" s="4">
        <f t="shared" si="1"/>
        <v>0.05001054109596943</v>
      </c>
      <c r="L15" s="14" t="s">
        <v>30</v>
      </c>
      <c r="M15" s="14">
        <v>1</v>
      </c>
      <c r="N15" s="14">
        <v>0.2495787231558806</v>
      </c>
      <c r="O15" s="14">
        <v>0.2495787231558806</v>
      </c>
      <c r="P15" s="14">
        <v>190.8786304821876</v>
      </c>
      <c r="Q15" s="14">
        <v>6.706585634162801E-37</v>
      </c>
      <c r="R15" s="10"/>
      <c r="S15" s="10"/>
      <c r="T15" s="10"/>
      <c r="U15" s="16"/>
    </row>
    <row r="16" spans="1:21" ht="12">
      <c r="A16" s="1" t="s">
        <v>33</v>
      </c>
      <c r="B16" s="3">
        <v>644.9112987012987</v>
      </c>
      <c r="C16" s="3">
        <v>743.91</v>
      </c>
      <c r="D16" s="8">
        <v>6.99</v>
      </c>
      <c r="E16" s="11">
        <f t="shared" si="0"/>
        <v>105.21524790392606</v>
      </c>
      <c r="F16" s="4">
        <f t="shared" si="2"/>
        <v>0.010377813027232952</v>
      </c>
      <c r="G16" s="4">
        <f t="shared" si="2"/>
        <v>0.03296443895191414</v>
      </c>
      <c r="H16" s="4">
        <f t="shared" si="1"/>
        <v>0.058402479039260456</v>
      </c>
      <c r="L16" s="14" t="s">
        <v>32</v>
      </c>
      <c r="M16" s="14">
        <v>490</v>
      </c>
      <c r="N16" s="14">
        <v>0.6406876141003834</v>
      </c>
      <c r="O16" s="14">
        <v>0.001307525743062007</v>
      </c>
      <c r="P16" s="14"/>
      <c r="Q16" s="14"/>
      <c r="R16" s="10"/>
      <c r="S16" s="10"/>
      <c r="T16" s="10"/>
      <c r="U16" s="16"/>
    </row>
    <row r="17" spans="1:21" ht="12.75" thickBot="1">
      <c r="A17" s="1" t="s">
        <v>35</v>
      </c>
      <c r="B17" s="3">
        <v>664.2597402597403</v>
      </c>
      <c r="C17" s="3">
        <v>768.13</v>
      </c>
      <c r="D17" s="8">
        <v>6.67</v>
      </c>
      <c r="E17" s="11">
        <f t="shared" si="0"/>
        <v>103.34864940082691</v>
      </c>
      <c r="F17" s="4">
        <f t="shared" si="2"/>
        <v>0.03000170968845617</v>
      </c>
      <c r="G17" s="4">
        <f t="shared" si="2"/>
        <v>0.03255770187253848</v>
      </c>
      <c r="H17" s="4">
        <f t="shared" si="1"/>
        <v>0.03931149400826908</v>
      </c>
      <c r="L17" s="17" t="s">
        <v>34</v>
      </c>
      <c r="M17" s="17">
        <v>491</v>
      </c>
      <c r="N17" s="17">
        <v>0.890266337256264</v>
      </c>
      <c r="O17" s="17"/>
      <c r="P17" s="17"/>
      <c r="Q17" s="17"/>
      <c r="R17" s="10"/>
      <c r="S17" s="10"/>
      <c r="T17" s="10"/>
      <c r="U17" s="16"/>
    </row>
    <row r="18" spans="1:21" ht="12.75" thickBot="1">
      <c r="A18" s="1" t="s">
        <v>36</v>
      </c>
      <c r="B18" s="3">
        <v>659.558961038961</v>
      </c>
      <c r="C18" s="3">
        <v>768.66</v>
      </c>
      <c r="D18" s="8">
        <v>6.85</v>
      </c>
      <c r="E18" s="11">
        <f t="shared" si="0"/>
        <v>98.14071948820938</v>
      </c>
      <c r="F18" s="4">
        <f t="shared" si="2"/>
        <v>-0.0070767185422695444</v>
      </c>
      <c r="G18" s="4">
        <f t="shared" si="2"/>
        <v>0.0006899873719292682</v>
      </c>
      <c r="H18" s="4">
        <f t="shared" si="1"/>
        <v>-0.013034471784572843</v>
      </c>
      <c r="L18" s="10"/>
      <c r="M18" s="10"/>
      <c r="N18" s="10"/>
      <c r="O18" s="10"/>
      <c r="P18" s="10"/>
      <c r="Q18" s="10"/>
      <c r="R18" s="10"/>
      <c r="S18" s="10"/>
      <c r="T18" s="10"/>
      <c r="U18" s="16"/>
    </row>
    <row r="19" spans="1:21" ht="12">
      <c r="A19" s="1" t="s">
        <v>44</v>
      </c>
      <c r="B19" s="3">
        <v>705.6641558441559</v>
      </c>
      <c r="C19" s="3">
        <v>802.39</v>
      </c>
      <c r="D19" s="8">
        <v>6.76</v>
      </c>
      <c r="E19" s="11">
        <f t="shared" si="0"/>
        <v>100.93569453213071</v>
      </c>
      <c r="F19" s="4">
        <f t="shared" si="2"/>
        <v>0.06990306785092915</v>
      </c>
      <c r="G19" s="4">
        <f t="shared" si="2"/>
        <v>0.04388156011760724</v>
      </c>
      <c r="H19" s="4">
        <f t="shared" si="1"/>
        <v>0.015065278654640486</v>
      </c>
      <c r="L19" s="18"/>
      <c r="M19" s="18" t="s">
        <v>37</v>
      </c>
      <c r="N19" s="18" t="s">
        <v>17</v>
      </c>
      <c r="O19" s="18" t="s">
        <v>38</v>
      </c>
      <c r="P19" s="18" t="s">
        <v>39</v>
      </c>
      <c r="Q19" s="18" t="s">
        <v>40</v>
      </c>
      <c r="R19" s="18" t="s">
        <v>41</v>
      </c>
      <c r="S19" s="18" t="s">
        <v>42</v>
      </c>
      <c r="T19" s="18" t="s">
        <v>43</v>
      </c>
      <c r="U19" s="16"/>
    </row>
    <row r="20" spans="1:21" ht="12">
      <c r="A20" s="1" t="s">
        <v>46</v>
      </c>
      <c r="B20" s="3">
        <v>701.0254545454545</v>
      </c>
      <c r="C20" s="3">
        <v>794.09</v>
      </c>
      <c r="D20" s="8">
        <v>6.97</v>
      </c>
      <c r="E20" s="11">
        <f t="shared" si="0"/>
        <v>97.84946407110814</v>
      </c>
      <c r="F20" s="4">
        <f t="shared" si="2"/>
        <v>-0.006573525465739749</v>
      </c>
      <c r="G20" s="4">
        <f t="shared" si="2"/>
        <v>-0.010344097010182018</v>
      </c>
      <c r="H20" s="4">
        <f t="shared" si="1"/>
        <v>-0.015872025955585168</v>
      </c>
      <c r="L20" s="14" t="s">
        <v>45</v>
      </c>
      <c r="M20" s="19">
        <v>0.005851190500193704</v>
      </c>
      <c r="N20" s="19">
        <v>0.001659371635107228</v>
      </c>
      <c r="O20" s="19">
        <v>3.526148318074391</v>
      </c>
      <c r="P20" s="19">
        <v>0.0004612632799034358</v>
      </c>
      <c r="Q20" s="19">
        <v>0.002590828821589565</v>
      </c>
      <c r="R20" s="19">
        <v>0.009111552178797843</v>
      </c>
      <c r="S20" s="19">
        <v>0.002590828821589565</v>
      </c>
      <c r="T20" s="19">
        <v>0.009111552178797843</v>
      </c>
      <c r="U20" s="16"/>
    </row>
    <row r="21" spans="1:21" ht="12.75" thickBot="1">
      <c r="A21" s="1" t="s">
        <v>47</v>
      </c>
      <c r="B21" s="3">
        <v>683.3849350649351</v>
      </c>
      <c r="C21" s="3">
        <v>778.74</v>
      </c>
      <c r="D21" s="8">
        <v>7.38</v>
      </c>
      <c r="E21" s="11">
        <f t="shared" si="0"/>
        <v>95.922114539398</v>
      </c>
      <c r="F21" s="4">
        <f t="shared" si="2"/>
        <v>-0.025163878666798922</v>
      </c>
      <c r="G21" s="4">
        <f t="shared" si="2"/>
        <v>-0.019330302610535366</v>
      </c>
      <c r="H21" s="4">
        <f t="shared" si="1"/>
        <v>-0.03497052127268671</v>
      </c>
      <c r="L21" s="17" t="s">
        <v>1</v>
      </c>
      <c r="M21" s="20">
        <v>0.4746819380929068</v>
      </c>
      <c r="N21" s="20">
        <v>0.034357697504829136</v>
      </c>
      <c r="O21" s="20">
        <v>13.815883268259988</v>
      </c>
      <c r="P21" s="20">
        <v>6.706585634165884E-37</v>
      </c>
      <c r="Q21" s="20">
        <v>0.4071753482851454</v>
      </c>
      <c r="R21" s="20">
        <v>0.5421885279006682</v>
      </c>
      <c r="S21" s="20">
        <v>0.4071753482851454</v>
      </c>
      <c r="T21" s="20">
        <v>0.5421885279006682</v>
      </c>
      <c r="U21" s="16"/>
    </row>
    <row r="22" spans="1:21" ht="12">
      <c r="A22" s="1" t="s">
        <v>48</v>
      </c>
      <c r="B22" s="3">
        <v>702.0981818181818</v>
      </c>
      <c r="C22" s="3">
        <v>795.96</v>
      </c>
      <c r="D22" s="8">
        <v>7.3</v>
      </c>
      <c r="E22" s="11">
        <f t="shared" si="0"/>
        <v>100.80020293057161</v>
      </c>
      <c r="F22" s="4">
        <f t="shared" si="2"/>
        <v>0.027383171318326793</v>
      </c>
      <c r="G22" s="4">
        <f t="shared" si="2"/>
        <v>0.02211264350104014</v>
      </c>
      <c r="H22" s="4">
        <f t="shared" si="1"/>
        <v>0.01415202930571614</v>
      </c>
      <c r="L22" s="10"/>
      <c r="M22" s="10"/>
      <c r="N22" s="10"/>
      <c r="O22" s="10"/>
      <c r="P22" s="10"/>
      <c r="Q22" s="10"/>
      <c r="R22" s="10"/>
      <c r="S22" s="10"/>
      <c r="T22" s="10"/>
      <c r="U22" s="16"/>
    </row>
    <row r="23" spans="1:21" ht="12">
      <c r="A23" s="1" t="s">
        <v>49</v>
      </c>
      <c r="B23" s="3">
        <v>693.1933766233766</v>
      </c>
      <c r="C23" s="3">
        <v>787.11</v>
      </c>
      <c r="D23" s="8">
        <v>7.49</v>
      </c>
      <c r="E23" s="11">
        <f t="shared" si="0"/>
        <v>98.12485420961362</v>
      </c>
      <c r="F23" s="4">
        <f t="shared" si="2"/>
        <v>-0.012683133820037829</v>
      </c>
      <c r="G23" s="4">
        <f t="shared" si="2"/>
        <v>-0.011118649178350704</v>
      </c>
      <c r="H23" s="4">
        <f t="shared" si="1"/>
        <v>-0.012668124570530454</v>
      </c>
      <c r="L23" s="10"/>
      <c r="M23" s="10"/>
      <c r="N23" s="10"/>
      <c r="O23" s="10"/>
      <c r="P23" s="10"/>
      <c r="Q23" s="10"/>
      <c r="R23" s="10"/>
      <c r="S23" s="10"/>
      <c r="T23" s="10"/>
      <c r="U23" s="16"/>
    </row>
    <row r="24" spans="1:21" ht="12">
      <c r="A24" s="1" t="s">
        <v>50</v>
      </c>
      <c r="B24" s="3">
        <v>686.8585714285714</v>
      </c>
      <c r="C24" s="3">
        <v>783.56</v>
      </c>
      <c r="D24" s="8">
        <v>7.15</v>
      </c>
      <c r="E24" s="11">
        <f t="shared" si="0"/>
        <v>103.43730833821888</v>
      </c>
      <c r="F24" s="4">
        <f t="shared" si="2"/>
        <v>-0.009138582981941812</v>
      </c>
      <c r="G24" s="4">
        <f t="shared" si="2"/>
        <v>-0.004510170115994083</v>
      </c>
      <c r="H24" s="4">
        <f t="shared" si="1"/>
        <v>0.040614750048855584</v>
      </c>
      <c r="L24" s="10"/>
      <c r="M24" s="10"/>
      <c r="N24" s="10"/>
      <c r="O24" s="10"/>
      <c r="P24" s="10"/>
      <c r="Q24" s="10"/>
      <c r="R24" s="10"/>
      <c r="S24" s="10"/>
      <c r="T24" s="10"/>
      <c r="U24" s="16"/>
    </row>
    <row r="25" spans="1:21" ht="12">
      <c r="A25" s="1" t="s">
        <v>51</v>
      </c>
      <c r="B25" s="3">
        <v>655.5364935064935</v>
      </c>
      <c r="C25" s="3">
        <v>758.44</v>
      </c>
      <c r="D25" s="8">
        <v>6.97</v>
      </c>
      <c r="E25" s="11">
        <f t="shared" si="0"/>
        <v>101.84331651047938</v>
      </c>
      <c r="F25" s="4">
        <f t="shared" si="2"/>
        <v>-0.04560193207887375</v>
      </c>
      <c r="G25" s="4">
        <f t="shared" si="2"/>
        <v>-0.03205880851498277</v>
      </c>
      <c r="H25" s="4">
        <f t="shared" si="1"/>
        <v>0.02439149843812709</v>
      </c>
      <c r="L25" s="21" t="s">
        <v>408</v>
      </c>
      <c r="M25" s="22"/>
      <c r="N25" s="23"/>
      <c r="O25" s="23"/>
      <c r="P25" s="23"/>
      <c r="Q25" s="23"/>
      <c r="R25" s="23"/>
      <c r="S25" s="23"/>
      <c r="T25" s="23"/>
      <c r="U25" s="16"/>
    </row>
    <row r="26" spans="1:21" ht="12">
      <c r="A26" s="1" t="s">
        <v>52</v>
      </c>
      <c r="B26" s="3">
        <v>633.9875324675324</v>
      </c>
      <c r="C26" s="3">
        <v>710.9</v>
      </c>
      <c r="D26" s="8">
        <v>6.71</v>
      </c>
      <c r="E26" s="11">
        <f t="shared" si="0"/>
        <v>102.71290759590079</v>
      </c>
      <c r="F26" s="4">
        <f t="shared" si="2"/>
        <v>-0.03287225234966662</v>
      </c>
      <c r="G26" s="4">
        <f t="shared" si="2"/>
        <v>-0.06268129318073956</v>
      </c>
      <c r="H26" s="4">
        <f t="shared" si="1"/>
        <v>0.03293740929234126</v>
      </c>
      <c r="L26" s="10" t="s">
        <v>6</v>
      </c>
      <c r="M26" s="10"/>
      <c r="N26" s="10"/>
      <c r="O26" s="10"/>
      <c r="P26" s="10"/>
      <c r="Q26" s="10"/>
      <c r="R26" s="10"/>
      <c r="S26" s="10"/>
      <c r="T26" s="10"/>
      <c r="U26" s="16"/>
    </row>
    <row r="27" spans="1:21" ht="12.75" thickBot="1">
      <c r="A27" s="1" t="s">
        <v>53</v>
      </c>
      <c r="B27" s="3">
        <v>658.8514285714285</v>
      </c>
      <c r="C27" s="3">
        <v>731.75</v>
      </c>
      <c r="D27" s="8">
        <v>6.56</v>
      </c>
      <c r="E27" s="11">
        <f t="shared" si="0"/>
        <v>101.58226685598947</v>
      </c>
      <c r="F27" s="4">
        <f t="shared" si="2"/>
        <v>0.03921827296370273</v>
      </c>
      <c r="G27" s="4">
        <f t="shared" si="2"/>
        <v>0.029329019552679636</v>
      </c>
      <c r="H27" s="4">
        <f t="shared" si="1"/>
        <v>0.021414335226561446</v>
      </c>
      <c r="L27" s="10"/>
      <c r="M27" s="10"/>
      <c r="N27" s="10"/>
      <c r="O27" s="10"/>
      <c r="P27" s="10"/>
      <c r="Q27" s="10"/>
      <c r="R27" s="10"/>
      <c r="S27" s="10"/>
      <c r="T27" s="10"/>
      <c r="U27" s="16"/>
    </row>
    <row r="28" spans="1:21" ht="12">
      <c r="A28" s="1" t="s">
        <v>54</v>
      </c>
      <c r="B28" s="3">
        <v>699.4623376623376</v>
      </c>
      <c r="C28" s="3">
        <v>803.48</v>
      </c>
      <c r="D28" s="8">
        <v>6.56</v>
      </c>
      <c r="E28" s="11">
        <f t="shared" si="0"/>
        <v>100</v>
      </c>
      <c r="F28" s="4">
        <f aca="true" t="shared" si="3" ref="F28:G49">(B28/B27)-1</f>
        <v>0.06163894822079197</v>
      </c>
      <c r="G28" s="4">
        <f t="shared" si="3"/>
        <v>0.0980252818585583</v>
      </c>
      <c r="H28" s="4">
        <f t="shared" si="1"/>
        <v>0.0054666666666666665</v>
      </c>
      <c r="L28" s="13" t="s">
        <v>9</v>
      </c>
      <c r="M28" s="13"/>
      <c r="N28" s="10"/>
      <c r="O28" s="10"/>
      <c r="P28" s="10"/>
      <c r="Q28" s="10"/>
      <c r="R28" s="10"/>
      <c r="S28" s="10"/>
      <c r="T28" s="10"/>
      <c r="U28" s="16"/>
    </row>
    <row r="29" spans="1:21" ht="12">
      <c r="A29" s="1" t="s">
        <v>55</v>
      </c>
      <c r="B29" s="3">
        <v>735.5341558441559</v>
      </c>
      <c r="C29" s="3">
        <v>877</v>
      </c>
      <c r="D29" s="8">
        <v>6.73</v>
      </c>
      <c r="E29" s="11">
        <f t="shared" si="0"/>
        <v>98.22874040955288</v>
      </c>
      <c r="F29" s="4">
        <f t="shared" si="3"/>
        <v>0.05157077978261593</v>
      </c>
      <c r="G29" s="4">
        <f t="shared" si="3"/>
        <v>0.09150196644595998</v>
      </c>
      <c r="H29" s="4">
        <f t="shared" si="1"/>
        <v>-0.012245929237804496</v>
      </c>
      <c r="L29" s="14" t="s">
        <v>11</v>
      </c>
      <c r="M29" s="15">
        <v>0.61016503671686</v>
      </c>
      <c r="N29" s="10"/>
      <c r="O29" s="10"/>
      <c r="P29" s="10"/>
      <c r="Q29" s="10"/>
      <c r="R29" s="10"/>
      <c r="S29" s="10"/>
      <c r="T29" s="10"/>
      <c r="U29" s="16"/>
    </row>
    <row r="30" spans="1:21" ht="12">
      <c r="A30" s="1" t="s">
        <v>56</v>
      </c>
      <c r="B30" s="3">
        <v>701.007012987013</v>
      </c>
      <c r="C30" s="3">
        <v>909.65</v>
      </c>
      <c r="D30" s="8">
        <v>6.9</v>
      </c>
      <c r="E30" s="11">
        <f t="shared" si="0"/>
        <v>98.25031854748218</v>
      </c>
      <c r="F30" s="4">
        <f t="shared" si="3"/>
        <v>-0.04694159011217747</v>
      </c>
      <c r="G30" s="4">
        <f t="shared" si="3"/>
        <v>0.03722919042189288</v>
      </c>
      <c r="H30" s="4">
        <f t="shared" si="1"/>
        <v>-0.011888481191844815</v>
      </c>
      <c r="L30" s="14" t="s">
        <v>13</v>
      </c>
      <c r="M30" s="15">
        <v>0.3723013720316871</v>
      </c>
      <c r="N30" s="10"/>
      <c r="O30" s="10"/>
      <c r="P30" s="10"/>
      <c r="Q30" s="10"/>
      <c r="R30" s="10"/>
      <c r="S30" s="10"/>
      <c r="T30" s="10"/>
      <c r="U30" s="16"/>
    </row>
    <row r="31" spans="1:21" ht="12">
      <c r="A31" s="1" t="s">
        <v>57</v>
      </c>
      <c r="B31" s="3">
        <v>681.0584415584416</v>
      </c>
      <c r="C31" s="3">
        <v>888.65</v>
      </c>
      <c r="D31" s="8">
        <v>7.24</v>
      </c>
      <c r="E31" s="11">
        <f t="shared" si="0"/>
        <v>96.58462899792966</v>
      </c>
      <c r="F31" s="4">
        <f t="shared" si="3"/>
        <v>-0.028457021198076138</v>
      </c>
      <c r="G31" s="4">
        <f t="shared" si="3"/>
        <v>-0.023085802231627595</v>
      </c>
      <c r="H31" s="4">
        <f t="shared" si="1"/>
        <v>-0.02840371002070344</v>
      </c>
      <c r="L31" s="14" t="s">
        <v>15</v>
      </c>
      <c r="M31" s="15">
        <v>0.36973409747966945</v>
      </c>
      <c r="N31" s="10"/>
      <c r="O31" s="10"/>
      <c r="P31" s="10"/>
      <c r="Q31" s="10"/>
      <c r="R31" s="10"/>
      <c r="S31" s="10"/>
      <c r="T31" s="10"/>
      <c r="U31" s="16"/>
    </row>
    <row r="32" spans="1:21" ht="12">
      <c r="A32" s="1" t="s">
        <v>58</v>
      </c>
      <c r="B32" s="3">
        <v>687.2112987012987</v>
      </c>
      <c r="C32" s="3">
        <v>900.1</v>
      </c>
      <c r="D32" s="8">
        <v>7.27</v>
      </c>
      <c r="E32" s="11">
        <f t="shared" si="0"/>
        <v>99.69928483945475</v>
      </c>
      <c r="F32" s="4">
        <f t="shared" si="3"/>
        <v>0.00903425721994977</v>
      </c>
      <c r="G32" s="4">
        <f t="shared" si="3"/>
        <v>0.012884712766556117</v>
      </c>
      <c r="H32" s="4">
        <f t="shared" si="1"/>
        <v>0.0030261817278808265</v>
      </c>
      <c r="L32" s="14" t="s">
        <v>17</v>
      </c>
      <c r="M32" s="15">
        <v>0.03380501525037343</v>
      </c>
      <c r="N32" s="10"/>
      <c r="O32" s="10"/>
      <c r="P32" s="10"/>
      <c r="Q32" s="10"/>
      <c r="R32" s="10"/>
      <c r="S32" s="10"/>
      <c r="T32" s="10"/>
      <c r="U32" s="16"/>
    </row>
    <row r="33" spans="1:21" ht="12.75" thickBot="1">
      <c r="A33" s="1" t="s">
        <v>59</v>
      </c>
      <c r="B33" s="3">
        <v>674.6862337662337</v>
      </c>
      <c r="C33" s="3">
        <v>917.17</v>
      </c>
      <c r="D33" s="8">
        <v>7.34</v>
      </c>
      <c r="E33" s="11">
        <f t="shared" si="0"/>
        <v>99.30180324399014</v>
      </c>
      <c r="F33" s="4">
        <f t="shared" si="3"/>
        <v>-0.018225929868637247</v>
      </c>
      <c r="G33" s="4">
        <f t="shared" si="3"/>
        <v>0.0189645594933896</v>
      </c>
      <c r="H33" s="4">
        <f t="shared" si="1"/>
        <v>-0.0009236342267652786</v>
      </c>
      <c r="L33" s="17" t="s">
        <v>19</v>
      </c>
      <c r="M33" s="17">
        <v>492</v>
      </c>
      <c r="N33" s="10"/>
      <c r="O33" s="10"/>
      <c r="P33" s="10"/>
      <c r="Q33" s="10"/>
      <c r="R33" s="10"/>
      <c r="S33" s="10"/>
      <c r="T33" s="10"/>
      <c r="U33" s="16"/>
    </row>
    <row r="34" spans="1:21" ht="12">
      <c r="A34" s="1" t="s">
        <v>60</v>
      </c>
      <c r="B34" s="3">
        <v>678.537012987013</v>
      </c>
      <c r="C34" s="3">
        <v>908.47</v>
      </c>
      <c r="D34" s="8">
        <v>7.45</v>
      </c>
      <c r="E34" s="11">
        <f t="shared" si="0"/>
        <v>98.91132573429753</v>
      </c>
      <c r="F34" s="4">
        <f t="shared" si="3"/>
        <v>0.0057075111778750465</v>
      </c>
      <c r="G34" s="4">
        <f t="shared" si="3"/>
        <v>-0.009485700578954703</v>
      </c>
      <c r="H34" s="4">
        <f t="shared" si="1"/>
        <v>-0.004770075990357939</v>
      </c>
      <c r="L34" s="10"/>
      <c r="M34" s="10"/>
      <c r="N34" s="10"/>
      <c r="O34" s="10"/>
      <c r="P34" s="10"/>
      <c r="Q34" s="10"/>
      <c r="R34" s="10"/>
      <c r="S34" s="10"/>
      <c r="T34" s="10"/>
      <c r="U34" s="16"/>
    </row>
    <row r="35" spans="1:21" ht="12.75" thickBot="1">
      <c r="A35" s="1" t="s">
        <v>61</v>
      </c>
      <c r="B35" s="3">
        <v>685.131948051948</v>
      </c>
      <c r="C35" s="3">
        <v>932.88</v>
      </c>
      <c r="D35" s="8">
        <v>7.49</v>
      </c>
      <c r="E35" s="11">
        <f t="shared" si="0"/>
        <v>99.6052324651818</v>
      </c>
      <c r="F35" s="4">
        <f t="shared" si="3"/>
        <v>0.009719344617478143</v>
      </c>
      <c r="G35" s="4">
        <f t="shared" si="3"/>
        <v>0.02686935176725691</v>
      </c>
      <c r="H35" s="4">
        <f t="shared" si="1"/>
        <v>0.0022606579851513664</v>
      </c>
      <c r="L35" s="10" t="s">
        <v>22</v>
      </c>
      <c r="M35" s="10"/>
      <c r="N35" s="10"/>
      <c r="O35" s="10"/>
      <c r="P35" s="10"/>
      <c r="Q35" s="10"/>
      <c r="R35" s="10"/>
      <c r="S35" s="10"/>
      <c r="T35" s="10"/>
      <c r="U35" s="16"/>
    </row>
    <row r="36" spans="1:21" ht="12">
      <c r="A36" s="1" t="s">
        <v>62</v>
      </c>
      <c r="B36" s="3">
        <v>712.1359740259741</v>
      </c>
      <c r="C36" s="3">
        <v>978.63</v>
      </c>
      <c r="D36" s="8">
        <v>7.44</v>
      </c>
      <c r="E36" s="11">
        <f t="shared" si="0"/>
        <v>100.4952009923963</v>
      </c>
      <c r="F36" s="4">
        <f t="shared" si="3"/>
        <v>0.039414343544783126</v>
      </c>
      <c r="G36" s="4">
        <f t="shared" si="3"/>
        <v>0.049041677386159055</v>
      </c>
      <c r="H36" s="4">
        <f t="shared" si="1"/>
        <v>0.011193676590629718</v>
      </c>
      <c r="L36" s="18"/>
      <c r="M36" s="18" t="s">
        <v>24</v>
      </c>
      <c r="N36" s="18" t="s">
        <v>25</v>
      </c>
      <c r="O36" s="18" t="s">
        <v>26</v>
      </c>
      <c r="P36" s="18" t="s">
        <v>27</v>
      </c>
      <c r="Q36" s="18" t="s">
        <v>28</v>
      </c>
      <c r="R36" s="10"/>
      <c r="S36" s="10"/>
      <c r="T36" s="10"/>
      <c r="U36" s="16"/>
    </row>
    <row r="37" spans="1:21" ht="12">
      <c r="A37" s="1" t="s">
        <v>63</v>
      </c>
      <c r="B37" s="3">
        <v>692.9832467532467</v>
      </c>
      <c r="C37" s="3">
        <v>967.21</v>
      </c>
      <c r="D37" s="8">
        <v>7.46</v>
      </c>
      <c r="E37" s="11">
        <f t="shared" si="0"/>
        <v>99.80219869787483</v>
      </c>
      <c r="F37" s="4">
        <f t="shared" si="3"/>
        <v>-0.026894761634424613</v>
      </c>
      <c r="G37" s="4">
        <f t="shared" si="3"/>
        <v>-0.011669374533787025</v>
      </c>
      <c r="H37" s="4">
        <f t="shared" si="1"/>
        <v>0.004221986978748332</v>
      </c>
      <c r="L37" s="14" t="s">
        <v>30</v>
      </c>
      <c r="M37" s="14">
        <v>2</v>
      </c>
      <c r="N37" s="14">
        <v>0.3314473788341318</v>
      </c>
      <c r="O37" s="14">
        <v>0.1657236894170659</v>
      </c>
      <c r="P37" s="14">
        <v>145.01813673924852</v>
      </c>
      <c r="Q37" s="14">
        <v>3.5494687328202794E-50</v>
      </c>
      <c r="R37" s="10"/>
      <c r="S37" s="10"/>
      <c r="T37" s="10"/>
      <c r="U37" s="16"/>
    </row>
    <row r="38" spans="1:21" ht="12">
      <c r="A38" s="1" t="s">
        <v>64</v>
      </c>
      <c r="B38" s="3">
        <v>693.3883116883117</v>
      </c>
      <c r="C38" s="3">
        <v>933.31</v>
      </c>
      <c r="D38" s="8">
        <v>7.26</v>
      </c>
      <c r="E38" s="11">
        <f t="shared" si="0"/>
        <v>102.00619089757981</v>
      </c>
      <c r="F38" s="4">
        <f t="shared" si="3"/>
        <v>0.0005845234166377278</v>
      </c>
      <c r="G38" s="4">
        <f t="shared" si="3"/>
        <v>-0.035049265412888664</v>
      </c>
      <c r="H38" s="4">
        <f t="shared" si="1"/>
        <v>0.026278575642464736</v>
      </c>
      <c r="L38" s="14" t="s">
        <v>32</v>
      </c>
      <c r="M38" s="14">
        <v>489</v>
      </c>
      <c r="N38" s="14">
        <v>0.5588189584221323</v>
      </c>
      <c r="O38" s="14">
        <v>0.0011427790560779802</v>
      </c>
      <c r="P38" s="14"/>
      <c r="Q38" s="14"/>
      <c r="R38" s="10"/>
      <c r="S38" s="10"/>
      <c r="T38" s="10"/>
      <c r="U38" s="16"/>
    </row>
    <row r="39" spans="1:21" ht="12.75" thickBot="1">
      <c r="A39" s="1" t="s">
        <v>65</v>
      </c>
      <c r="B39" s="3">
        <v>713.0061038961039</v>
      </c>
      <c r="C39" s="3">
        <v>995.88</v>
      </c>
      <c r="D39" s="8">
        <v>7.08</v>
      </c>
      <c r="E39" s="11">
        <f t="shared" si="0"/>
        <v>101.82886185762877</v>
      </c>
      <c r="F39" s="4">
        <f t="shared" si="3"/>
        <v>0.028292649121854252</v>
      </c>
      <c r="G39" s="4">
        <f t="shared" si="3"/>
        <v>0.06704096173832919</v>
      </c>
      <c r="H39" s="4">
        <f t="shared" si="1"/>
        <v>0.024338618576287607</v>
      </c>
      <c r="L39" s="17" t="s">
        <v>34</v>
      </c>
      <c r="M39" s="17">
        <v>491</v>
      </c>
      <c r="N39" s="17">
        <v>0.890266337256264</v>
      </c>
      <c r="O39" s="17"/>
      <c r="P39" s="17"/>
      <c r="Q39" s="17"/>
      <c r="R39" s="10"/>
      <c r="S39" s="10"/>
      <c r="T39" s="10"/>
      <c r="U39" s="16"/>
    </row>
    <row r="40" spans="1:21" ht="12.75" thickBot="1">
      <c r="A40" s="1" t="s">
        <v>66</v>
      </c>
      <c r="B40" s="3">
        <v>744.3254545454546</v>
      </c>
      <c r="C40" s="3">
        <v>1023.5</v>
      </c>
      <c r="D40" s="8">
        <v>7.12</v>
      </c>
      <c r="E40" s="11">
        <f t="shared" si="0"/>
        <v>99.59474497939735</v>
      </c>
      <c r="F40" s="4">
        <f t="shared" si="3"/>
        <v>0.04392578195082941</v>
      </c>
      <c r="G40" s="4">
        <f t="shared" si="3"/>
        <v>0.027734265172510764</v>
      </c>
      <c r="H40" s="4">
        <f t="shared" si="1"/>
        <v>0.0018474497939734269</v>
      </c>
      <c r="L40" s="10"/>
      <c r="M40" s="10"/>
      <c r="N40" s="10"/>
      <c r="O40" s="10"/>
      <c r="P40" s="10"/>
      <c r="Q40" s="10"/>
      <c r="R40" s="10"/>
      <c r="S40" s="10"/>
      <c r="T40" s="10"/>
      <c r="U40" s="16"/>
    </row>
    <row r="41" spans="1:21" ht="12">
      <c r="A41" s="1" t="s">
        <v>67</v>
      </c>
      <c r="B41" s="3">
        <v>755.9242857142857</v>
      </c>
      <c r="C41" s="3">
        <v>1044.42</v>
      </c>
      <c r="D41" s="8">
        <v>7.16</v>
      </c>
      <c r="E41" s="11">
        <f t="shared" si="0"/>
        <v>99.59589877015803</v>
      </c>
      <c r="F41" s="4">
        <f t="shared" si="3"/>
        <v>0.015583010224894611</v>
      </c>
      <c r="G41" s="4">
        <f t="shared" si="3"/>
        <v>0.020439667806546158</v>
      </c>
      <c r="H41" s="4">
        <f t="shared" si="1"/>
        <v>0.0018923210349136455</v>
      </c>
      <c r="L41" s="18"/>
      <c r="M41" s="18" t="s">
        <v>37</v>
      </c>
      <c r="N41" s="18" t="s">
        <v>17</v>
      </c>
      <c r="O41" s="18" t="s">
        <v>38</v>
      </c>
      <c r="P41" s="18" t="s">
        <v>39</v>
      </c>
      <c r="Q41" s="18" t="s">
        <v>40</v>
      </c>
      <c r="R41" s="18" t="s">
        <v>41</v>
      </c>
      <c r="S41" s="18" t="s">
        <v>42</v>
      </c>
      <c r="T41" s="18" t="s">
        <v>43</v>
      </c>
      <c r="U41" s="16"/>
    </row>
    <row r="42" spans="1:21" ht="12">
      <c r="A42" s="1" t="s">
        <v>68</v>
      </c>
      <c r="B42" s="3">
        <v>757.7136363636364</v>
      </c>
      <c r="C42" s="3">
        <v>1029.03</v>
      </c>
      <c r="D42" s="8">
        <v>7.21</v>
      </c>
      <c r="E42" s="11">
        <f t="shared" si="0"/>
        <v>99.49666763375208</v>
      </c>
      <c r="F42" s="4">
        <f t="shared" si="3"/>
        <v>0.002367103006433835</v>
      </c>
      <c r="G42" s="4">
        <f t="shared" si="3"/>
        <v>-0.014735451255242227</v>
      </c>
      <c r="H42" s="4">
        <f t="shared" si="1"/>
        <v>0.0009333430041874502</v>
      </c>
      <c r="L42" s="14" t="s">
        <v>45</v>
      </c>
      <c r="M42" s="19">
        <v>0.0026234174885881464</v>
      </c>
      <c r="N42" s="19">
        <v>0.001597499159476162</v>
      </c>
      <c r="O42" s="19">
        <v>1.642202734834862</v>
      </c>
      <c r="P42" s="19">
        <v>0.10119087919753045</v>
      </c>
      <c r="Q42" s="19">
        <v>-0.0005153919883925926</v>
      </c>
      <c r="R42" s="19">
        <v>0.005762226965568886</v>
      </c>
      <c r="S42" s="19">
        <v>-0.0005153919883925926</v>
      </c>
      <c r="T42" s="19">
        <v>0.005762226965568886</v>
      </c>
      <c r="U42" s="16"/>
    </row>
    <row r="43" spans="1:21" ht="12">
      <c r="A43" s="1" t="s">
        <v>69</v>
      </c>
      <c r="B43" s="3">
        <v>722.6066233766234</v>
      </c>
      <c r="C43" s="3">
        <v>1040.96</v>
      </c>
      <c r="D43" s="8">
        <v>7.3</v>
      </c>
      <c r="E43" s="11">
        <f t="shared" si="0"/>
        <v>99.09977170310658</v>
      </c>
      <c r="F43" s="4">
        <f t="shared" si="3"/>
        <v>-0.046332824568785735</v>
      </c>
      <c r="G43" s="4">
        <f t="shared" si="3"/>
        <v>0.011593442368055484</v>
      </c>
      <c r="H43" s="4">
        <f t="shared" si="1"/>
        <v>-0.0029939496356007943</v>
      </c>
      <c r="L43" s="14" t="s">
        <v>1</v>
      </c>
      <c r="M43" s="19">
        <v>0.4100018295845469</v>
      </c>
      <c r="N43" s="19">
        <v>0.03301684891123469</v>
      </c>
      <c r="O43" s="19">
        <v>12.417957591496108</v>
      </c>
      <c r="P43" s="19">
        <v>5.7398606699288745E-31</v>
      </c>
      <c r="Q43" s="19">
        <v>0.3451294334722339</v>
      </c>
      <c r="R43" s="19">
        <v>0.4748742256968599</v>
      </c>
      <c r="S43" s="19">
        <v>0.3451294334722339</v>
      </c>
      <c r="T43" s="19">
        <v>0.4748742256968599</v>
      </c>
      <c r="U43" s="16"/>
    </row>
    <row r="44" spans="1:20" ht="12.75" thickBot="1">
      <c r="A44" s="1" t="s">
        <v>70</v>
      </c>
      <c r="B44" s="3">
        <v>723.1914285714286</v>
      </c>
      <c r="C44" s="3">
        <v>1000.6</v>
      </c>
      <c r="D44" s="8">
        <v>7.39</v>
      </c>
      <c r="E44" s="11">
        <f t="shared" si="0"/>
        <v>99.10548671876232</v>
      </c>
      <c r="F44" s="4">
        <f t="shared" si="3"/>
        <v>0.0008092995218789145</v>
      </c>
      <c r="G44" s="4">
        <f t="shared" si="3"/>
        <v>-0.03877190285889953</v>
      </c>
      <c r="H44" s="4">
        <f t="shared" si="1"/>
        <v>-0.0028617994790434108</v>
      </c>
      <c r="L44" s="17" t="s">
        <v>2</v>
      </c>
      <c r="M44" s="20">
        <v>0.4652728621921746</v>
      </c>
      <c r="N44" s="20">
        <v>0.054970543253621225</v>
      </c>
      <c r="O44" s="20">
        <v>8.464039732070948</v>
      </c>
      <c r="P44" s="20">
        <v>3.0251764529598615E-16</v>
      </c>
      <c r="Q44" s="20">
        <v>0.357265254741649</v>
      </c>
      <c r="R44" s="20">
        <v>0.5732804696427003</v>
      </c>
      <c r="S44" s="20">
        <v>0.357265254741649</v>
      </c>
      <c r="T44" s="20">
        <v>0.5732804696427003</v>
      </c>
    </row>
    <row r="45" spans="1:20" ht="12">
      <c r="A45" s="1" t="s">
        <v>71</v>
      </c>
      <c r="B45" s="3">
        <v>658.8192207792208</v>
      </c>
      <c r="C45" s="3">
        <v>956.91</v>
      </c>
      <c r="D45" s="8">
        <v>7.72</v>
      </c>
      <c r="E45" s="11">
        <f t="shared" si="0"/>
        <v>96.79526593274295</v>
      </c>
      <c r="F45" s="4">
        <f t="shared" si="3"/>
        <v>-0.08901129804506502</v>
      </c>
      <c r="G45" s="4">
        <f t="shared" si="3"/>
        <v>-0.043663801718968664</v>
      </c>
      <c r="H45" s="4">
        <f t="shared" si="1"/>
        <v>-0.025889007339237203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">
      <c r="A46" s="1" t="s">
        <v>72</v>
      </c>
      <c r="B46" s="3">
        <v>660.8235064935064</v>
      </c>
      <c r="C46" s="3">
        <v>972.25</v>
      </c>
      <c r="D46" s="8">
        <v>7.74</v>
      </c>
      <c r="E46" s="11">
        <f t="shared" si="0"/>
        <v>99.8060446484705</v>
      </c>
      <c r="F46" s="4">
        <f t="shared" si="3"/>
        <v>0.003042239283661319</v>
      </c>
      <c r="G46" s="4">
        <f t="shared" si="3"/>
        <v>0.01603076569374351</v>
      </c>
      <c r="H46" s="4">
        <f t="shared" si="1"/>
        <v>0.004493779818038377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2">
      <c r="A47" s="1" t="s">
        <v>73</v>
      </c>
      <c r="B47" s="3">
        <v>654.3405194805194</v>
      </c>
      <c r="C47" s="3">
        <v>1034.76</v>
      </c>
      <c r="D47" s="8">
        <v>7.73</v>
      </c>
      <c r="E47" s="11">
        <f t="shared" si="0"/>
        <v>100.097045378959</v>
      </c>
      <c r="F47" s="4">
        <f t="shared" si="3"/>
        <v>-0.009810466712038335</v>
      </c>
      <c r="G47" s="4">
        <f t="shared" si="3"/>
        <v>0.06429416302391355</v>
      </c>
      <c r="H47" s="4">
        <f t="shared" si="1"/>
        <v>0.007420453789590042</v>
      </c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">
      <c r="A48" s="1" t="s">
        <v>74</v>
      </c>
      <c r="B48" s="3">
        <v>632.7612987012988</v>
      </c>
      <c r="C48" s="3">
        <v>1017.08</v>
      </c>
      <c r="D48" s="8">
        <v>7.82</v>
      </c>
      <c r="E48" s="11">
        <f t="shared" si="0"/>
        <v>99.1320525107364</v>
      </c>
      <c r="F48" s="4">
        <f t="shared" si="3"/>
        <v>-0.0329785794044245</v>
      </c>
      <c r="G48" s="4">
        <f t="shared" si="3"/>
        <v>-0.017086087595191146</v>
      </c>
      <c r="H48" s="4">
        <f t="shared" si="1"/>
        <v>-0.0022378082259693188</v>
      </c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">
      <c r="A49" s="1" t="s">
        <v>75</v>
      </c>
      <c r="B49" s="3">
        <v>671.5655844155845</v>
      </c>
      <c r="C49" s="3">
        <v>1065.89</v>
      </c>
      <c r="D49" s="8">
        <v>7.72</v>
      </c>
      <c r="E49" s="11">
        <f t="shared" si="0"/>
        <v>100.97113153553269</v>
      </c>
      <c r="F49" s="4">
        <f t="shared" si="3"/>
        <v>0.06132531460746571</v>
      </c>
      <c r="G49" s="4">
        <f t="shared" si="3"/>
        <v>0.04799032524481861</v>
      </c>
      <c r="H49" s="4">
        <f t="shared" si="1"/>
        <v>0.016227982021993655</v>
      </c>
      <c r="L49" s="10"/>
      <c r="M49" s="10"/>
      <c r="N49" s="10"/>
      <c r="O49" s="10"/>
      <c r="P49" s="10"/>
      <c r="Q49" s="10"/>
      <c r="R49" s="10"/>
      <c r="S49" s="10"/>
      <c r="T49" s="10"/>
    </row>
    <row r="50" spans="1:21" ht="12">
      <c r="A50" s="1" t="s">
        <v>76</v>
      </c>
      <c r="B50" s="3">
        <v>678.9793506493506</v>
      </c>
      <c r="C50" s="3">
        <v>1135.71</v>
      </c>
      <c r="D50" s="8">
        <v>7.6</v>
      </c>
      <c r="E50" s="11">
        <f t="shared" si="0"/>
        <v>101.17518460862219</v>
      </c>
      <c r="F50" s="4">
        <f>(B50/B49)-1</f>
        <v>0.011039526750343809</v>
      </c>
      <c r="G50" s="4">
        <f>(C50/C49)-1</f>
        <v>0.0655039450599968</v>
      </c>
      <c r="H50" s="4">
        <f t="shared" si="1"/>
        <v>0.01818517941955515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">
      <c r="A51" s="1" t="s">
        <v>77</v>
      </c>
      <c r="B51" s="3">
        <v>627.4766233766234</v>
      </c>
      <c r="C51" s="3">
        <v>1011.86</v>
      </c>
      <c r="D51" s="8">
        <v>7.64</v>
      </c>
      <c r="E51" s="11">
        <f t="shared" si="0"/>
        <v>99.60936827389736</v>
      </c>
      <c r="F51" s="4">
        <f aca="true" t="shared" si="4" ref="F51:G63">(B51/B50)-1</f>
        <v>-0.075853156982568</v>
      </c>
      <c r="G51" s="4">
        <f t="shared" si="4"/>
        <v>-0.10905072597758236</v>
      </c>
      <c r="H51" s="4">
        <f t="shared" si="1"/>
        <v>0.002427016072306918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2">
      <c r="A52" s="1" t="s">
        <v>78</v>
      </c>
      <c r="B52" s="3">
        <v>651.1188311688312</v>
      </c>
      <c r="C52" s="3">
        <v>1026.3</v>
      </c>
      <c r="D52" s="8">
        <v>7.7</v>
      </c>
      <c r="E52" s="11">
        <f t="shared" si="0"/>
        <v>99.4165064961791</v>
      </c>
      <c r="F52" s="4">
        <f t="shared" si="4"/>
        <v>0.03767822881589211</v>
      </c>
      <c r="G52" s="4">
        <f t="shared" si="4"/>
        <v>0.01427074891783442</v>
      </c>
      <c r="H52" s="4">
        <f t="shared" si="1"/>
        <v>0.0005317316284575779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2">
      <c r="A53" s="1" t="s">
        <v>79</v>
      </c>
      <c r="B53" s="3">
        <v>666.0998701298702</v>
      </c>
      <c r="C53" s="3">
        <v>1052.72</v>
      </c>
      <c r="D53" s="8">
        <v>7.75</v>
      </c>
      <c r="E53" s="11">
        <f t="shared" si="0"/>
        <v>99.51544978058963</v>
      </c>
      <c r="F53" s="4">
        <f t="shared" si="4"/>
        <v>0.023008148810788276</v>
      </c>
      <c r="G53" s="4">
        <f t="shared" si="4"/>
        <v>0.025742960148104954</v>
      </c>
      <c r="H53" s="4">
        <f t="shared" si="1"/>
        <v>0.0015711644725630435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2">
      <c r="A54" s="1" t="s">
        <v>80</v>
      </c>
      <c r="B54" s="3">
        <v>691.6053246753247</v>
      </c>
      <c r="C54" s="3">
        <v>1084.59</v>
      </c>
      <c r="D54" s="8">
        <v>7.74</v>
      </c>
      <c r="E54" s="11">
        <f t="shared" si="0"/>
        <v>100.09697767576495</v>
      </c>
      <c r="F54" s="4">
        <f t="shared" si="4"/>
        <v>0.038290736403359116</v>
      </c>
      <c r="G54" s="4">
        <f t="shared" si="4"/>
        <v>0.030273956987612927</v>
      </c>
      <c r="H54" s="4">
        <f t="shared" si="1"/>
        <v>0.007428110090982865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2">
      <c r="A55" s="1" t="s">
        <v>81</v>
      </c>
      <c r="B55" s="3">
        <v>662.8155844155845</v>
      </c>
      <c r="C55" s="3">
        <v>1053.51</v>
      </c>
      <c r="D55" s="8">
        <v>8.19</v>
      </c>
      <c r="E55" s="11">
        <f t="shared" si="0"/>
        <v>95.76984244471635</v>
      </c>
      <c r="F55" s="4">
        <f t="shared" si="4"/>
        <v>-0.041627412676811915</v>
      </c>
      <c r="G55" s="4">
        <f t="shared" si="4"/>
        <v>-0.02865598982103834</v>
      </c>
      <c r="H55" s="4">
        <f t="shared" si="1"/>
        <v>-0.03585157555283654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12">
      <c r="A56" s="1" t="s">
        <v>82</v>
      </c>
      <c r="B56" s="3">
        <v>643.9597402597402</v>
      </c>
      <c r="C56" s="3">
        <v>959.39</v>
      </c>
      <c r="D56" s="8">
        <v>8.81</v>
      </c>
      <c r="E56" s="11">
        <f t="shared" si="0"/>
        <v>94.41207321904665</v>
      </c>
      <c r="F56" s="4">
        <f t="shared" si="4"/>
        <v>-0.02844810019436972</v>
      </c>
      <c r="G56" s="4">
        <f t="shared" si="4"/>
        <v>-0.08933944623211931</v>
      </c>
      <c r="H56" s="4">
        <f t="shared" si="1"/>
        <v>-0.049054267809533564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2">
      <c r="A57" s="1" t="s">
        <v>83</v>
      </c>
      <c r="B57" s="3">
        <v>631.342987012987</v>
      </c>
      <c r="C57" s="3">
        <v>899</v>
      </c>
      <c r="D57" s="8">
        <v>8.91</v>
      </c>
      <c r="E57" s="11">
        <f t="shared" si="0"/>
        <v>99.10474294428505</v>
      </c>
      <c r="F57" s="4">
        <f t="shared" si="4"/>
        <v>-0.019592456574481276</v>
      </c>
      <c r="G57" s="4">
        <f t="shared" si="4"/>
        <v>-0.06294624709450791</v>
      </c>
      <c r="H57" s="4">
        <f t="shared" si="1"/>
        <v>-0.001610903890482819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2">
      <c r="A58" s="1" t="s">
        <v>84</v>
      </c>
      <c r="B58" s="3">
        <v>627.4959740259741</v>
      </c>
      <c r="C58" s="3">
        <v>884.15</v>
      </c>
      <c r="D58" s="8">
        <v>9.46</v>
      </c>
      <c r="E58" s="11">
        <f t="shared" si="0"/>
        <v>95.25228561993289</v>
      </c>
      <c r="F58" s="4">
        <f t="shared" si="4"/>
        <v>-0.006093380406764215</v>
      </c>
      <c r="G58" s="4">
        <f t="shared" si="4"/>
        <v>-0.016518353726362678</v>
      </c>
      <c r="H58" s="4">
        <f t="shared" si="1"/>
        <v>-0.040052143800671146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2">
      <c r="A59" s="1" t="s">
        <v>85</v>
      </c>
      <c r="B59" s="3">
        <v>639.9425974025974</v>
      </c>
      <c r="C59" s="3">
        <v>901.59</v>
      </c>
      <c r="D59" s="8">
        <v>9.63</v>
      </c>
      <c r="E59" s="11">
        <f t="shared" si="0"/>
        <v>98.54874944525301</v>
      </c>
      <c r="F59" s="4">
        <f t="shared" si="4"/>
        <v>0.019835383638824755</v>
      </c>
      <c r="G59" s="4">
        <f t="shared" si="4"/>
        <v>0.019725159757959743</v>
      </c>
      <c r="H59" s="4">
        <f t="shared" si="1"/>
        <v>-0.006629172214136633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2">
      <c r="A60" s="1" t="s">
        <v>86</v>
      </c>
      <c r="B60" s="3">
        <v>580.5377922077922</v>
      </c>
      <c r="C60" s="3">
        <v>811.6</v>
      </c>
      <c r="D60" s="8">
        <v>9.84</v>
      </c>
      <c r="E60" s="11">
        <f t="shared" si="0"/>
        <v>98.23156504827404</v>
      </c>
      <c r="F60" s="4">
        <f t="shared" si="4"/>
        <v>-0.09282833403483015</v>
      </c>
      <c r="G60" s="4">
        <f t="shared" si="4"/>
        <v>-0.09981255337792128</v>
      </c>
      <c r="H60" s="4">
        <f t="shared" si="1"/>
        <v>-0.009659349517259611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2">
      <c r="A61" s="1" t="s">
        <v>87</v>
      </c>
      <c r="B61" s="3">
        <v>518.5936363636364</v>
      </c>
      <c r="C61" s="3">
        <v>738.66</v>
      </c>
      <c r="D61" s="8">
        <v>9.67</v>
      </c>
      <c r="E61" s="11">
        <f t="shared" si="0"/>
        <v>101.44747344879863</v>
      </c>
      <c r="F61" s="4">
        <f t="shared" si="4"/>
        <v>-0.10670133223985545</v>
      </c>
      <c r="G61" s="4">
        <f t="shared" si="4"/>
        <v>-0.08987185805815678</v>
      </c>
      <c r="H61" s="4">
        <f t="shared" si="1"/>
        <v>0.022674734487986306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2">
      <c r="A62" s="1" t="s">
        <v>88</v>
      </c>
      <c r="B62" s="3">
        <v>573.2993506493507</v>
      </c>
      <c r="C62" s="3">
        <v>811.65</v>
      </c>
      <c r="D62" s="8">
        <v>9.2</v>
      </c>
      <c r="E62" s="11">
        <f t="shared" si="0"/>
        <v>104.12726128974379</v>
      </c>
      <c r="F62" s="4">
        <f t="shared" si="4"/>
        <v>0.10548859540450439</v>
      </c>
      <c r="G62" s="4">
        <f t="shared" si="4"/>
        <v>0.09881406871903176</v>
      </c>
      <c r="H62" s="4">
        <f t="shared" si="1"/>
        <v>0.04933094623077122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2">
      <c r="A63" s="1" t="s">
        <v>89</v>
      </c>
      <c r="B63" s="3">
        <v>579.8438961038961</v>
      </c>
      <c r="C63" s="3">
        <v>759.12</v>
      </c>
      <c r="D63" s="8">
        <v>8.87</v>
      </c>
      <c r="E63" s="11">
        <f t="shared" si="0"/>
        <v>102.96227205715655</v>
      </c>
      <c r="F63" s="4">
        <f t="shared" si="4"/>
        <v>0.011415581488331883</v>
      </c>
      <c r="G63" s="4">
        <f t="shared" si="4"/>
        <v>-0.0647200147846978</v>
      </c>
      <c r="H63" s="4">
        <f t="shared" si="1"/>
        <v>0.03728938723823223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12">
      <c r="A64" s="1" t="s">
        <v>90</v>
      </c>
      <c r="B64" s="3">
        <v>627.1522077922078</v>
      </c>
      <c r="C64" s="3">
        <v>760.21</v>
      </c>
      <c r="D64" s="8">
        <v>8.77</v>
      </c>
      <c r="E64" s="11">
        <f t="shared" si="0"/>
        <v>100.90370452667202</v>
      </c>
      <c r="F64" s="4">
        <f>(B64/B63)-1</f>
        <v>0.08158801361226198</v>
      </c>
      <c r="G64" s="4">
        <f>(C64/C63)-1</f>
        <v>0.0014358731162398275</v>
      </c>
      <c r="H64" s="4">
        <f t="shared" si="1"/>
        <v>0.01642871193338678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2">
      <c r="A65" s="1" t="s">
        <v>91</v>
      </c>
      <c r="B65" s="3">
        <v>708.8687012987014</v>
      </c>
      <c r="C65" s="3">
        <v>885.96</v>
      </c>
      <c r="D65" s="8">
        <v>8.3</v>
      </c>
      <c r="E65" s="11">
        <f t="shared" si="0"/>
        <v>104.38498439873285</v>
      </c>
      <c r="F65" s="4">
        <f aca="true" t="shared" si="5" ref="F65:G99">(B65/B64)-1</f>
        <v>0.13029770523197826</v>
      </c>
      <c r="G65" s="4">
        <f t="shared" si="5"/>
        <v>0.1654148195893239</v>
      </c>
      <c r="H65" s="4">
        <f t="shared" si="1"/>
        <v>0.05115817732066183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2">
      <c r="A66" s="1" t="s">
        <v>92</v>
      </c>
      <c r="B66" s="3">
        <v>720.8438961038961</v>
      </c>
      <c r="C66" s="3">
        <v>912.71</v>
      </c>
      <c r="D66" s="8">
        <v>8.17</v>
      </c>
      <c r="E66" s="11">
        <f t="shared" si="0"/>
        <v>101.2237254997663</v>
      </c>
      <c r="F66" s="4">
        <f t="shared" si="5"/>
        <v>0.016893389118824542</v>
      </c>
      <c r="G66" s="4">
        <f t="shared" si="5"/>
        <v>0.030193236714975757</v>
      </c>
      <c r="H66" s="4">
        <f t="shared" si="1"/>
        <v>0.019153921664329707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2">
      <c r="A67" s="1" t="s">
        <v>93</v>
      </c>
      <c r="B67" s="3">
        <v>697.1057142857143</v>
      </c>
      <c r="C67" s="3">
        <v>901.76</v>
      </c>
      <c r="D67" s="8">
        <v>8.47</v>
      </c>
      <c r="E67" s="11">
        <f t="shared" si="0"/>
        <v>97.23333114676649</v>
      </c>
      <c r="F67" s="4">
        <f t="shared" si="5"/>
        <v>-0.032931099155427135</v>
      </c>
      <c r="G67" s="4">
        <f t="shared" si="5"/>
        <v>-0.011997238991574566</v>
      </c>
      <c r="H67" s="4">
        <f t="shared" si="1"/>
        <v>-0.020858355199001782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12">
      <c r="A68" s="1" t="s">
        <v>94</v>
      </c>
      <c r="B68" s="3">
        <v>666.2588311688312</v>
      </c>
      <c r="C68" s="3">
        <v>922.57</v>
      </c>
      <c r="D68" s="8">
        <v>9.04</v>
      </c>
      <c r="E68" s="11">
        <f t="shared" si="0"/>
        <v>94.94112916420485</v>
      </c>
      <c r="F68" s="4">
        <f t="shared" si="5"/>
        <v>-0.04424993581997838</v>
      </c>
      <c r="G68" s="4">
        <f t="shared" si="5"/>
        <v>0.023077093683463445</v>
      </c>
      <c r="H68" s="4">
        <f t="shared" si="1"/>
        <v>-0.04353037502461815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2">
      <c r="A69" s="1" t="s">
        <v>95</v>
      </c>
      <c r="B69" s="3">
        <v>694.1553246753247</v>
      </c>
      <c r="C69" s="3">
        <v>945.03</v>
      </c>
      <c r="D69" s="8">
        <v>8.71</v>
      </c>
      <c r="E69" s="11">
        <f aca="true" t="shared" si="6" ref="E69:E132">PV((D69/1200),(18*12),-($D68/12))+100*(1/EXP(LN(1+(D69/1200))*(18*12)))</f>
        <v>102.99429584592386</v>
      </c>
      <c r="F69" s="4">
        <f t="shared" si="5"/>
        <v>0.041870354585100245</v>
      </c>
      <c r="G69" s="4">
        <f t="shared" si="5"/>
        <v>0.024345036149018506</v>
      </c>
      <c r="H69" s="4">
        <f aca="true" t="shared" si="7" ref="H69:H132">((((E69/100)-1)*100)+(D68/12))/100</f>
        <v>0.03747629179257189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2">
      <c r="A70" s="1" t="s">
        <v>96</v>
      </c>
      <c r="B70" s="3">
        <v>728.7411688311688</v>
      </c>
      <c r="C70" s="3">
        <v>972.61</v>
      </c>
      <c r="D70" s="8">
        <v>8.88</v>
      </c>
      <c r="E70" s="11">
        <f t="shared" si="6"/>
        <v>98.47500312375556</v>
      </c>
      <c r="F70" s="4">
        <f t="shared" si="5"/>
        <v>0.049824359082775826</v>
      </c>
      <c r="G70" s="4">
        <f t="shared" si="5"/>
        <v>0.029184258700782006</v>
      </c>
      <c r="H70" s="4">
        <f t="shared" si="7"/>
        <v>-0.00799163542911111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0" ht="12">
      <c r="A71" s="1" t="s">
        <v>97</v>
      </c>
      <c r="B71" s="3">
        <v>734.7607792207792</v>
      </c>
      <c r="C71" s="3">
        <v>974.11</v>
      </c>
      <c r="D71" s="8">
        <v>9.34</v>
      </c>
      <c r="E71" s="11">
        <f t="shared" si="6"/>
        <v>95.99773429949072</v>
      </c>
      <c r="F71" s="4">
        <f t="shared" si="5"/>
        <v>0.008260285883485041</v>
      </c>
      <c r="G71" s="4">
        <f t="shared" si="5"/>
        <v>0.0015422420086159683</v>
      </c>
      <c r="H71" s="4">
        <f t="shared" si="7"/>
        <v>-0.03262265700509289</v>
      </c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">
      <c r="A72" s="1" t="s">
        <v>98</v>
      </c>
      <c r="B72" s="3">
        <v>719.3151948051948</v>
      </c>
      <c r="C72" s="3">
        <v>964.09</v>
      </c>
      <c r="D72" s="8">
        <v>9.39</v>
      </c>
      <c r="E72" s="11">
        <f t="shared" si="6"/>
        <v>99.56640056659397</v>
      </c>
      <c r="F72" s="4">
        <f t="shared" si="5"/>
        <v>-0.021021242358587267</v>
      </c>
      <c r="G72" s="4">
        <f t="shared" si="5"/>
        <v>-0.01028631263409674</v>
      </c>
      <c r="H72" s="4">
        <f t="shared" si="7"/>
        <v>0.003447338999273044</v>
      </c>
      <c r="L72" s="24"/>
      <c r="M72" s="24"/>
      <c r="N72" s="24"/>
      <c r="O72" s="24"/>
      <c r="P72" s="24"/>
      <c r="Q72" s="24"/>
      <c r="R72" s="24"/>
      <c r="S72" s="24"/>
      <c r="T72" s="24"/>
    </row>
    <row r="73" spans="1:8" ht="12">
      <c r="A73" s="1" t="s">
        <v>99</v>
      </c>
      <c r="B73" s="3">
        <v>710.4711688311688</v>
      </c>
      <c r="C73" s="3">
        <v>910.29</v>
      </c>
      <c r="D73" s="8">
        <v>9.72</v>
      </c>
      <c r="E73" s="11">
        <f t="shared" si="6"/>
        <v>97.19932197087023</v>
      </c>
      <c r="F73" s="4">
        <f t="shared" si="5"/>
        <v>-0.012295063468555134</v>
      </c>
      <c r="G73" s="4">
        <f t="shared" si="5"/>
        <v>-0.05580391872128132</v>
      </c>
      <c r="H73" s="4">
        <f t="shared" si="7"/>
        <v>-0.02018178029129766</v>
      </c>
    </row>
    <row r="74" spans="1:8" ht="12">
      <c r="A74" s="1" t="s">
        <v>100</v>
      </c>
      <c r="B74" s="3">
        <v>733.7128571428572</v>
      </c>
      <c r="C74" s="3">
        <v>872.15</v>
      </c>
      <c r="D74" s="8">
        <v>9.33</v>
      </c>
      <c r="E74" s="11">
        <f t="shared" si="6"/>
        <v>103.39546203347263</v>
      </c>
      <c r="F74" s="4">
        <f t="shared" si="5"/>
        <v>0.032713063289991684</v>
      </c>
      <c r="G74" s="4">
        <f t="shared" si="5"/>
        <v>-0.041898735567786116</v>
      </c>
      <c r="H74" s="4">
        <f t="shared" si="7"/>
        <v>0.042054620334726296</v>
      </c>
    </row>
    <row r="75" spans="1:8" ht="12">
      <c r="A75" s="1" t="s">
        <v>101</v>
      </c>
      <c r="B75" s="3">
        <v>764.6923376623376</v>
      </c>
      <c r="C75" s="3">
        <v>920.68</v>
      </c>
      <c r="D75" s="8">
        <v>9.58</v>
      </c>
      <c r="E75" s="11">
        <f t="shared" si="6"/>
        <v>97.85883305300007</v>
      </c>
      <c r="F75" s="4">
        <f t="shared" si="5"/>
        <v>0.042222894444179815</v>
      </c>
      <c r="G75" s="4">
        <f t="shared" si="5"/>
        <v>0.055644097918935875</v>
      </c>
      <c r="H75" s="4">
        <f t="shared" si="7"/>
        <v>-0.013636669469999285</v>
      </c>
    </row>
    <row r="76" spans="1:8" ht="12">
      <c r="A76" s="1" t="s">
        <v>102</v>
      </c>
      <c r="B76" s="3">
        <v>763.9584415584416</v>
      </c>
      <c r="C76" s="3">
        <v>900.72</v>
      </c>
      <c r="D76" s="8">
        <v>9.49</v>
      </c>
      <c r="E76" s="11">
        <f t="shared" si="6"/>
        <v>100.7753721070355</v>
      </c>
      <c r="F76" s="4">
        <f t="shared" si="5"/>
        <v>-0.0009597272886761044</v>
      </c>
      <c r="G76" s="4">
        <f t="shared" si="5"/>
        <v>-0.021679628100968795</v>
      </c>
      <c r="H76" s="4">
        <f t="shared" si="7"/>
        <v>0.01573705440368821</v>
      </c>
    </row>
    <row r="77" spans="1:8" ht="12">
      <c r="A77" s="1" t="s">
        <v>103</v>
      </c>
      <c r="B77" s="3">
        <v>821.0271428571428</v>
      </c>
      <c r="C77" s="3">
        <v>987.24</v>
      </c>
      <c r="D77" s="8">
        <v>9.29</v>
      </c>
      <c r="E77" s="11">
        <f t="shared" si="6"/>
        <v>101.74586253855932</v>
      </c>
      <c r="F77" s="4">
        <f t="shared" si="5"/>
        <v>0.07470131645156464</v>
      </c>
      <c r="G77" s="4">
        <f t="shared" si="5"/>
        <v>0.09605648814281897</v>
      </c>
      <c r="H77" s="4">
        <f t="shared" si="7"/>
        <v>0.02536695871892662</v>
      </c>
    </row>
    <row r="78" spans="1:8" ht="12">
      <c r="A78" s="1" t="s">
        <v>104</v>
      </c>
      <c r="B78" s="3">
        <v>781.0558441558442</v>
      </c>
      <c r="C78" s="3">
        <v>1022.24</v>
      </c>
      <c r="D78" s="8">
        <v>9.27</v>
      </c>
      <c r="E78" s="11">
        <f t="shared" si="6"/>
        <v>100.17481695694529</v>
      </c>
      <c r="F78" s="4">
        <f t="shared" si="5"/>
        <v>-0.04868450336757457</v>
      </c>
      <c r="G78" s="4">
        <f t="shared" si="5"/>
        <v>0.0354523722701674</v>
      </c>
      <c r="H78" s="4">
        <f t="shared" si="7"/>
        <v>0.009489836236119672</v>
      </c>
    </row>
    <row r="79" spans="1:8" ht="12">
      <c r="A79" s="1" t="s">
        <v>105</v>
      </c>
      <c r="B79" s="3">
        <v>777.8631168831168</v>
      </c>
      <c r="C79" s="3">
        <v>1006.7</v>
      </c>
      <c r="D79" s="8">
        <v>9.39</v>
      </c>
      <c r="E79" s="11">
        <f t="shared" si="6"/>
        <v>98.95936135982522</v>
      </c>
      <c r="F79" s="4">
        <f t="shared" si="5"/>
        <v>-0.004087706783857392</v>
      </c>
      <c r="G79" s="4">
        <f t="shared" si="5"/>
        <v>-0.015201909532008062</v>
      </c>
      <c r="H79" s="4">
        <f t="shared" si="7"/>
        <v>-0.0026813864017477362</v>
      </c>
    </row>
    <row r="80" spans="1:8" ht="12">
      <c r="A80" s="1" t="s">
        <v>106</v>
      </c>
      <c r="B80" s="3">
        <v>819.2336363636364</v>
      </c>
      <c r="C80" s="3">
        <v>1031.13</v>
      </c>
      <c r="D80" s="8">
        <v>9.34</v>
      </c>
      <c r="E80" s="11">
        <f t="shared" si="6"/>
        <v>100.43502888049014</v>
      </c>
      <c r="F80" s="4">
        <f t="shared" si="5"/>
        <v>0.05318483237293781</v>
      </c>
      <c r="G80" s="4">
        <f t="shared" si="5"/>
        <v>0.024267408363961573</v>
      </c>
      <c r="H80" s="4">
        <f t="shared" si="7"/>
        <v>0.012175288804901405</v>
      </c>
    </row>
    <row r="81" spans="1:8" ht="12">
      <c r="A81" s="1" t="s">
        <v>107</v>
      </c>
      <c r="B81" s="3">
        <v>843.2012987012987</v>
      </c>
      <c r="C81" s="3">
        <v>1033.91</v>
      </c>
      <c r="D81" s="8">
        <v>9.32</v>
      </c>
      <c r="E81" s="11">
        <f t="shared" si="6"/>
        <v>100.17424108111425</v>
      </c>
      <c r="F81" s="4">
        <f t="shared" si="5"/>
        <v>0.029256199054580545</v>
      </c>
      <c r="G81" s="4">
        <f t="shared" si="5"/>
        <v>0.002696071300418046</v>
      </c>
      <c r="H81" s="4">
        <f t="shared" si="7"/>
        <v>0.009525744144475903</v>
      </c>
    </row>
    <row r="82" spans="1:8" ht="12">
      <c r="A82" s="1" t="s">
        <v>108</v>
      </c>
      <c r="B82" s="3">
        <v>836.1858441558442</v>
      </c>
      <c r="C82" s="3">
        <v>1018.99</v>
      </c>
      <c r="D82" s="8">
        <v>9.35</v>
      </c>
      <c r="E82" s="11">
        <f t="shared" si="6"/>
        <v>99.73915455523307</v>
      </c>
      <c r="F82" s="4">
        <f t="shared" si="5"/>
        <v>-0.008320023411087951</v>
      </c>
      <c r="G82" s="4">
        <f t="shared" si="5"/>
        <v>-0.014430656440115763</v>
      </c>
      <c r="H82" s="4">
        <f t="shared" si="7"/>
        <v>0.005158212218997339</v>
      </c>
    </row>
    <row r="83" spans="1:8" ht="12">
      <c r="A83" s="1" t="s">
        <v>109</v>
      </c>
      <c r="B83" s="3">
        <v>853.5345454545454</v>
      </c>
      <c r="C83" s="3">
        <v>1019.02</v>
      </c>
      <c r="D83" s="8">
        <v>9.37</v>
      </c>
      <c r="E83" s="11">
        <f t="shared" si="6"/>
        <v>99.82633186469481</v>
      </c>
      <c r="F83" s="4">
        <f t="shared" si="5"/>
        <v>0.020747422860542875</v>
      </c>
      <c r="G83" s="4">
        <f t="shared" si="5"/>
        <v>2.9440916986311905E-05</v>
      </c>
      <c r="H83" s="4">
        <f t="shared" si="7"/>
        <v>0.006054985313614728</v>
      </c>
    </row>
    <row r="84" spans="1:8" ht="12">
      <c r="A84" s="1" t="s">
        <v>110</v>
      </c>
      <c r="B84" s="3">
        <v>863.3637662337662</v>
      </c>
      <c r="C84" s="3">
        <v>1019.27</v>
      </c>
      <c r="D84" s="8">
        <v>9.24</v>
      </c>
      <c r="E84" s="11">
        <f t="shared" si="6"/>
        <v>101.13856532640389</v>
      </c>
      <c r="F84" s="4">
        <f t="shared" si="5"/>
        <v>0.011515902703137071</v>
      </c>
      <c r="G84" s="4">
        <f t="shared" si="5"/>
        <v>0.00024533375203628083</v>
      </c>
      <c r="H84" s="4">
        <f t="shared" si="7"/>
        <v>0.019193986597372176</v>
      </c>
    </row>
    <row r="85" spans="1:8" ht="12">
      <c r="A85" s="1" t="s">
        <v>111</v>
      </c>
      <c r="B85" s="3">
        <v>904.2328571428571</v>
      </c>
      <c r="C85" s="3">
        <v>1003.76</v>
      </c>
      <c r="D85" s="8">
        <v>9.16</v>
      </c>
      <c r="E85" s="11">
        <f t="shared" si="6"/>
        <v>100.70437714687866</v>
      </c>
      <c r="F85" s="4">
        <f t="shared" si="5"/>
        <v>0.047337046685863804</v>
      </c>
      <c r="G85" s="4">
        <f t="shared" si="5"/>
        <v>-0.015216772788368083</v>
      </c>
      <c r="H85" s="4">
        <f t="shared" si="7"/>
        <v>0.014743771468786542</v>
      </c>
    </row>
    <row r="86" spans="1:8" ht="12">
      <c r="A86" s="1" t="s">
        <v>112</v>
      </c>
      <c r="B86" s="3">
        <v>909.3222077922078</v>
      </c>
      <c r="C86" s="3">
        <v>970.65</v>
      </c>
      <c r="D86" s="8">
        <v>9.09</v>
      </c>
      <c r="E86" s="11">
        <f t="shared" si="6"/>
        <v>100.61920127908368</v>
      </c>
      <c r="F86" s="4">
        <f t="shared" si="5"/>
        <v>0.005628362881472393</v>
      </c>
      <c r="G86" s="4">
        <f t="shared" si="5"/>
        <v>-0.03298597274248827</v>
      </c>
      <c r="H86" s="4">
        <f t="shared" si="7"/>
        <v>0.013825346124170142</v>
      </c>
    </row>
    <row r="87" spans="1:8" ht="12">
      <c r="A87" s="1" t="s">
        <v>113</v>
      </c>
      <c r="B87" s="3">
        <v>905.7509090909091</v>
      </c>
      <c r="C87" s="3">
        <v>904.56</v>
      </c>
      <c r="D87" s="8">
        <v>8.82</v>
      </c>
      <c r="E87" s="11">
        <f t="shared" si="6"/>
        <v>102.43181864371003</v>
      </c>
      <c r="F87" s="4">
        <f t="shared" si="5"/>
        <v>-0.00392742932119694</v>
      </c>
      <c r="G87" s="4">
        <f t="shared" si="5"/>
        <v>-0.06808839437490344</v>
      </c>
      <c r="H87" s="4">
        <f t="shared" si="7"/>
        <v>0.03189318643710026</v>
      </c>
    </row>
    <row r="88" spans="1:8" ht="12">
      <c r="A88" s="1" t="s">
        <v>114</v>
      </c>
      <c r="B88" s="3">
        <v>1000</v>
      </c>
      <c r="C88" s="3">
        <v>1000</v>
      </c>
      <c r="D88" s="8">
        <v>8.47</v>
      </c>
      <c r="E88" s="11">
        <f t="shared" si="6"/>
        <v>103.22778032877267</v>
      </c>
      <c r="F88" s="4">
        <f t="shared" si="5"/>
        <v>0.10405630285669543</v>
      </c>
      <c r="G88" s="4">
        <f t="shared" si="5"/>
        <v>0.10550986114796146</v>
      </c>
      <c r="H88" s="4">
        <f t="shared" si="7"/>
        <v>0.039627803287726665</v>
      </c>
    </row>
    <row r="89" spans="1:8" ht="12">
      <c r="A89" s="1" t="s">
        <v>115</v>
      </c>
      <c r="B89" s="3">
        <v>993.1120779220779</v>
      </c>
      <c r="C89" s="3">
        <v>992.88</v>
      </c>
      <c r="D89" s="8">
        <v>8.52</v>
      </c>
      <c r="E89" s="11">
        <f t="shared" si="6"/>
        <v>99.5404517767239</v>
      </c>
      <c r="F89" s="4">
        <f t="shared" si="5"/>
        <v>-0.006887922077922104</v>
      </c>
      <c r="G89" s="4">
        <f t="shared" si="5"/>
        <v>-0.007120000000000015</v>
      </c>
      <c r="H89" s="4">
        <f t="shared" si="7"/>
        <v>0.002462851100572373</v>
      </c>
    </row>
    <row r="90" spans="1:8" ht="12">
      <c r="A90" s="1" t="s">
        <v>116</v>
      </c>
      <c r="B90" s="3">
        <v>1034.0353246753248</v>
      </c>
      <c r="C90" s="3">
        <v>1009.55</v>
      </c>
      <c r="D90" s="8">
        <v>8.62</v>
      </c>
      <c r="E90" s="11">
        <f t="shared" si="6"/>
        <v>99.08710814355845</v>
      </c>
      <c r="F90" s="4">
        <f t="shared" si="5"/>
        <v>0.041207077894845456</v>
      </c>
      <c r="G90" s="4">
        <f t="shared" si="5"/>
        <v>0.01678954153573442</v>
      </c>
      <c r="H90" s="4">
        <f t="shared" si="7"/>
        <v>-0.002028918564415445</v>
      </c>
    </row>
    <row r="91" spans="1:8" ht="12">
      <c r="A91" s="1" t="s">
        <v>117</v>
      </c>
      <c r="B91" s="3">
        <v>992.0142857142857</v>
      </c>
      <c r="C91" s="3">
        <v>1028.14</v>
      </c>
      <c r="D91" s="8">
        <v>8.83</v>
      </c>
      <c r="E91" s="11">
        <f t="shared" si="6"/>
        <v>98.10985456718275</v>
      </c>
      <c r="F91" s="4">
        <f t="shared" si="5"/>
        <v>-0.04063791435194264</v>
      </c>
      <c r="G91" s="4">
        <f t="shared" si="5"/>
        <v>0.018414144916051756</v>
      </c>
      <c r="H91" s="4">
        <f t="shared" si="7"/>
        <v>-0.01171812099483914</v>
      </c>
    </row>
    <row r="92" spans="1:8" ht="12">
      <c r="A92" s="1" t="s">
        <v>118</v>
      </c>
      <c r="B92" s="3">
        <v>993.1875324675325</v>
      </c>
      <c r="C92" s="3">
        <v>1002.94</v>
      </c>
      <c r="D92" s="8">
        <v>8.85</v>
      </c>
      <c r="E92" s="11">
        <f t="shared" si="6"/>
        <v>99.82022750310617</v>
      </c>
      <c r="F92" s="4">
        <f t="shared" si="5"/>
        <v>0.0011826913887655888</v>
      </c>
      <c r="G92" s="4">
        <f t="shared" si="5"/>
        <v>-0.024510280701071863</v>
      </c>
      <c r="H92" s="4">
        <f t="shared" si="7"/>
        <v>0.0055606083643949585</v>
      </c>
    </row>
    <row r="93" spans="1:8" ht="12">
      <c r="A93" s="1" t="s">
        <v>119</v>
      </c>
      <c r="B93" s="3">
        <v>1034.1492207792207</v>
      </c>
      <c r="C93" s="3">
        <v>993.16</v>
      </c>
      <c r="D93" s="8">
        <v>8.77</v>
      </c>
      <c r="E93" s="11">
        <f t="shared" si="6"/>
        <v>100.72296362133761</v>
      </c>
      <c r="F93" s="4">
        <f t="shared" si="5"/>
        <v>0.041242652543090896</v>
      </c>
      <c r="G93" s="4">
        <f t="shared" si="5"/>
        <v>-0.00975133108660542</v>
      </c>
      <c r="H93" s="4">
        <f t="shared" si="7"/>
        <v>0.014604636213376132</v>
      </c>
    </row>
    <row r="94" spans="1:8" ht="12">
      <c r="A94" s="1" t="s">
        <v>120</v>
      </c>
      <c r="B94" s="3">
        <v>1095.9505194805195</v>
      </c>
      <c r="C94" s="3">
        <v>1050.85</v>
      </c>
      <c r="D94" s="8">
        <v>8.72</v>
      </c>
      <c r="E94" s="11">
        <f t="shared" si="6"/>
        <v>100.45337558034716</v>
      </c>
      <c r="F94" s="4">
        <f t="shared" si="5"/>
        <v>0.05976052339403415</v>
      </c>
      <c r="G94" s="4">
        <f t="shared" si="5"/>
        <v>0.058087317249989834</v>
      </c>
      <c r="H94" s="4">
        <f t="shared" si="7"/>
        <v>0.01184208913680482</v>
      </c>
    </row>
    <row r="95" spans="1:8" ht="12">
      <c r="A95" s="1" t="s">
        <v>121</v>
      </c>
      <c r="B95" s="3">
        <v>1097.9635064935064</v>
      </c>
      <c r="C95" s="3">
        <v>1055.55</v>
      </c>
      <c r="D95" s="8">
        <v>8.7</v>
      </c>
      <c r="E95" s="11">
        <f t="shared" si="6"/>
        <v>100.18159484525084</v>
      </c>
      <c r="F95" s="4">
        <f t="shared" si="5"/>
        <v>0.0018367499054072756</v>
      </c>
      <c r="G95" s="4">
        <f t="shared" si="5"/>
        <v>0.004472569824427897</v>
      </c>
      <c r="H95" s="4">
        <f t="shared" si="7"/>
        <v>0.009082615119175097</v>
      </c>
    </row>
    <row r="96" spans="1:8" ht="12">
      <c r="A96" s="1" t="s">
        <v>122</v>
      </c>
      <c r="B96" s="3">
        <v>1061.3132467532469</v>
      </c>
      <c r="C96" s="3">
        <v>1028.45</v>
      </c>
      <c r="D96" s="8">
        <v>8.57</v>
      </c>
      <c r="E96" s="11">
        <f t="shared" si="6"/>
        <v>101.1907819495726</v>
      </c>
      <c r="F96" s="4">
        <f t="shared" si="5"/>
        <v>-0.03338021666795388</v>
      </c>
      <c r="G96" s="4">
        <f t="shared" si="5"/>
        <v>-0.02567381933589119</v>
      </c>
      <c r="H96" s="4">
        <f t="shared" si="7"/>
        <v>0.019157819495726057</v>
      </c>
    </row>
    <row r="97" spans="1:8" ht="12">
      <c r="A97" s="1" t="s">
        <v>123</v>
      </c>
      <c r="B97" s="3">
        <v>1119.092077922078</v>
      </c>
      <c r="C97" s="3">
        <v>1030.73</v>
      </c>
      <c r="D97" s="8">
        <v>8.61</v>
      </c>
      <c r="E97" s="11">
        <f t="shared" si="6"/>
        <v>99.63459622915309</v>
      </c>
      <c r="F97" s="4">
        <f t="shared" si="5"/>
        <v>0.054440883825380704</v>
      </c>
      <c r="G97" s="4">
        <f t="shared" si="5"/>
        <v>0.002216928387378969</v>
      </c>
      <c r="H97" s="4">
        <f t="shared" si="7"/>
        <v>0.003487628958197607</v>
      </c>
    </row>
    <row r="98" spans="1:8" ht="12">
      <c r="A98" s="1" t="s">
        <v>124</v>
      </c>
      <c r="B98" s="3">
        <v>1098.997012987013</v>
      </c>
      <c r="C98" s="3">
        <v>1002.32</v>
      </c>
      <c r="D98" s="8">
        <v>8.7</v>
      </c>
      <c r="E98" s="11">
        <f t="shared" si="6"/>
        <v>99.1828231963726</v>
      </c>
      <c r="F98" s="4">
        <f t="shared" si="5"/>
        <v>-0.017956578669002243</v>
      </c>
      <c r="G98" s="4">
        <f t="shared" si="5"/>
        <v>-0.027562989337653887</v>
      </c>
      <c r="H98" s="4">
        <f t="shared" si="7"/>
        <v>-0.000996768036274064</v>
      </c>
    </row>
    <row r="99" spans="1:8" ht="12">
      <c r="A99" s="1" t="s">
        <v>125</v>
      </c>
      <c r="B99" s="3">
        <v>1203.565064935065</v>
      </c>
      <c r="C99" s="3">
        <v>1055.48</v>
      </c>
      <c r="D99" s="8">
        <v>8.74</v>
      </c>
      <c r="E99" s="11">
        <f t="shared" si="6"/>
        <v>99.63778775225087</v>
      </c>
      <c r="F99" s="4">
        <f t="shared" si="5"/>
        <v>0.09514862252795564</v>
      </c>
      <c r="G99" s="4">
        <f t="shared" si="5"/>
        <v>0.053036954266102665</v>
      </c>
      <c r="H99" s="4">
        <f t="shared" si="7"/>
        <v>0.003627877522508726</v>
      </c>
    </row>
    <row r="100" spans="1:8" ht="12">
      <c r="A100" s="1" t="s">
        <v>126</v>
      </c>
      <c r="B100" s="3">
        <v>1195.6085714285714</v>
      </c>
      <c r="C100" s="3">
        <v>1107.06</v>
      </c>
      <c r="D100" s="8">
        <v>8.77</v>
      </c>
      <c r="E100" s="11">
        <f t="shared" si="6"/>
        <v>99.72888864199838</v>
      </c>
      <c r="F100" s="4">
        <f>(B100/B99)-1</f>
        <v>-0.0066107713976584215</v>
      </c>
      <c r="G100" s="4">
        <f>(C100/C99)-1</f>
        <v>0.048868761132375704</v>
      </c>
      <c r="H100" s="4">
        <f t="shared" si="7"/>
        <v>0.0045722197533171445</v>
      </c>
    </row>
    <row r="101" spans="1:8" ht="12">
      <c r="A101" s="1" t="s">
        <v>127</v>
      </c>
      <c r="B101" s="3">
        <v>1148.2280519480519</v>
      </c>
      <c r="C101" s="3">
        <v>1044.55</v>
      </c>
      <c r="D101" s="8">
        <v>9.06</v>
      </c>
      <c r="E101" s="11">
        <f t="shared" si="6"/>
        <v>97.42961339850399</v>
      </c>
      <c r="F101" s="4">
        <f aca="true" t="shared" si="8" ref="F101:G119">(B101/B100)-1</f>
        <v>-0.03962878872966502</v>
      </c>
      <c r="G101" s="4">
        <f t="shared" si="8"/>
        <v>-0.05646487091937202</v>
      </c>
      <c r="H101" s="4">
        <f t="shared" si="7"/>
        <v>-0.018395532681626775</v>
      </c>
    </row>
    <row r="102" spans="1:8" ht="12">
      <c r="A102" s="1" t="s">
        <v>128</v>
      </c>
      <c r="B102" s="3">
        <v>1193.6363636363637</v>
      </c>
      <c r="C102" s="3">
        <v>1056.54</v>
      </c>
      <c r="D102" s="8">
        <v>9.15</v>
      </c>
      <c r="E102" s="11">
        <f t="shared" si="6"/>
        <v>99.20704995161198</v>
      </c>
      <c r="F102" s="4">
        <f t="shared" si="8"/>
        <v>0.039546422517089175</v>
      </c>
      <c r="G102" s="4">
        <f t="shared" si="8"/>
        <v>0.011478627160021126</v>
      </c>
      <c r="H102" s="4">
        <f t="shared" si="7"/>
        <v>-0.00037950048388019184</v>
      </c>
    </row>
    <row r="103" spans="1:8" ht="12">
      <c r="A103" s="1" t="s">
        <v>129</v>
      </c>
      <c r="B103" s="3">
        <v>1229.7305194805194</v>
      </c>
      <c r="C103" s="3">
        <v>1124.21</v>
      </c>
      <c r="D103" s="8">
        <v>9.17</v>
      </c>
      <c r="E103" s="11">
        <f t="shared" si="6"/>
        <v>99.82402242889295</v>
      </c>
      <c r="F103" s="4">
        <f t="shared" si="8"/>
        <v>0.03023882058535521</v>
      </c>
      <c r="G103" s="4">
        <f t="shared" si="8"/>
        <v>0.06404868722433621</v>
      </c>
      <c r="H103" s="4">
        <f t="shared" si="7"/>
        <v>0.005865224288929446</v>
      </c>
    </row>
    <row r="104" spans="1:8" ht="12">
      <c r="A104" s="1" t="s">
        <v>130</v>
      </c>
      <c r="B104" s="3">
        <v>1229.637922077922</v>
      </c>
      <c r="C104" s="3">
        <v>1145.62</v>
      </c>
      <c r="D104" s="8">
        <v>9.22</v>
      </c>
      <c r="E104" s="11">
        <f t="shared" si="6"/>
        <v>99.56151054780958</v>
      </c>
      <c r="F104" s="4">
        <f t="shared" si="8"/>
        <v>-7.529893836943913E-05</v>
      </c>
      <c r="G104" s="4">
        <f t="shared" si="8"/>
        <v>0.019044484571387743</v>
      </c>
      <c r="H104" s="4">
        <f t="shared" si="7"/>
        <v>0.0032567721447623963</v>
      </c>
    </row>
    <row r="105" spans="1:8" ht="12">
      <c r="A105" s="1" t="s">
        <v>131</v>
      </c>
      <c r="B105" s="3">
        <v>1282.5242857142857</v>
      </c>
      <c r="C105" s="3">
        <v>1200.09</v>
      </c>
      <c r="D105" s="8">
        <v>9.23</v>
      </c>
      <c r="E105" s="11">
        <f t="shared" si="6"/>
        <v>99.91236011031502</v>
      </c>
      <c r="F105" s="4">
        <f t="shared" si="8"/>
        <v>0.04300970447218555</v>
      </c>
      <c r="G105" s="4">
        <f t="shared" si="8"/>
        <v>0.04754630680330307</v>
      </c>
      <c r="H105" s="4">
        <f t="shared" si="7"/>
        <v>0.006806934436483573</v>
      </c>
    </row>
    <row r="106" spans="1:8" ht="12">
      <c r="A106" s="1" t="s">
        <v>132</v>
      </c>
      <c r="B106" s="3">
        <v>1297.1797402597404</v>
      </c>
      <c r="C106" s="3">
        <v>1205.44</v>
      </c>
      <c r="D106" s="8">
        <v>9.23</v>
      </c>
      <c r="E106" s="11">
        <f t="shared" si="6"/>
        <v>100.0000000000001</v>
      </c>
      <c r="F106" s="4">
        <f t="shared" si="8"/>
        <v>0.011427038621177</v>
      </c>
      <c r="G106" s="4">
        <f t="shared" si="8"/>
        <v>0.004457998983409706</v>
      </c>
      <c r="H106" s="4">
        <f t="shared" si="7"/>
        <v>0.007691666666667555</v>
      </c>
    </row>
    <row r="107" spans="1:8" ht="12">
      <c r="A107" s="1" t="s">
        <v>133</v>
      </c>
      <c r="B107" s="3">
        <v>1346.3303896103896</v>
      </c>
      <c r="C107" s="3">
        <v>1280.39</v>
      </c>
      <c r="D107" s="8">
        <v>9.17</v>
      </c>
      <c r="E107" s="11">
        <f t="shared" si="6"/>
        <v>100.52793271332108</v>
      </c>
      <c r="F107" s="4">
        <f t="shared" si="8"/>
        <v>0.03789039238371661</v>
      </c>
      <c r="G107" s="4">
        <f t="shared" si="8"/>
        <v>0.06217646668436427</v>
      </c>
      <c r="H107" s="4">
        <f t="shared" si="7"/>
        <v>0.012970993799877442</v>
      </c>
    </row>
    <row r="108" spans="1:8" ht="12">
      <c r="A108" s="1" t="s">
        <v>134</v>
      </c>
      <c r="B108" s="3">
        <v>1375.2451948051948</v>
      </c>
      <c r="C108" s="3">
        <v>1325.42</v>
      </c>
      <c r="D108" s="8">
        <v>9.16</v>
      </c>
      <c r="E108" s="11">
        <f t="shared" si="6"/>
        <v>100.08804714335997</v>
      </c>
      <c r="F108" s="4">
        <f t="shared" si="8"/>
        <v>0.021476752970845947</v>
      </c>
      <c r="G108" s="4">
        <f t="shared" si="8"/>
        <v>0.03516897195385771</v>
      </c>
      <c r="H108" s="4">
        <f t="shared" si="7"/>
        <v>0.008522138100266372</v>
      </c>
    </row>
    <row r="109" spans="1:8" ht="12">
      <c r="A109" s="1" t="s">
        <v>135</v>
      </c>
      <c r="B109" s="3">
        <v>1357.4922077922079</v>
      </c>
      <c r="C109" s="3">
        <v>1388.49</v>
      </c>
      <c r="D109" s="8">
        <v>9.15</v>
      </c>
      <c r="E109" s="11">
        <f t="shared" si="6"/>
        <v>100.08810556093204</v>
      </c>
      <c r="F109" s="4">
        <f t="shared" si="8"/>
        <v>-0.012908961311078548</v>
      </c>
      <c r="G109" s="4">
        <f t="shared" si="8"/>
        <v>0.04758491647930452</v>
      </c>
      <c r="H109" s="4">
        <f t="shared" si="7"/>
        <v>0.008514388942653724</v>
      </c>
    </row>
    <row r="110" spans="1:8" ht="12">
      <c r="A110" s="1" t="s">
        <v>136</v>
      </c>
      <c r="B110" s="3">
        <v>1316.797792207792</v>
      </c>
      <c r="C110" s="3">
        <v>1316.75</v>
      </c>
      <c r="D110" s="8">
        <v>9.48</v>
      </c>
      <c r="E110" s="11">
        <f t="shared" si="6"/>
        <v>97.15510498151421</v>
      </c>
      <c r="F110" s="4">
        <f t="shared" si="8"/>
        <v>-0.029977642118918846</v>
      </c>
      <c r="G110" s="4">
        <f t="shared" si="8"/>
        <v>-0.051667638945905314</v>
      </c>
      <c r="H110" s="4">
        <f t="shared" si="7"/>
        <v>-0.02082395018485782</v>
      </c>
    </row>
    <row r="111" spans="1:8" ht="12">
      <c r="A111" s="1" t="s">
        <v>137</v>
      </c>
      <c r="B111" s="3">
        <v>1372.9833766233767</v>
      </c>
      <c r="C111" s="3">
        <v>1382.25</v>
      </c>
      <c r="D111" s="8">
        <v>9.54</v>
      </c>
      <c r="E111" s="11">
        <f t="shared" si="6"/>
        <v>99.48477461388076</v>
      </c>
      <c r="F111" s="4">
        <f t="shared" si="8"/>
        <v>0.04266834645992357</v>
      </c>
      <c r="G111" s="4">
        <f t="shared" si="8"/>
        <v>0.04974368710841093</v>
      </c>
      <c r="H111" s="4">
        <f t="shared" si="7"/>
        <v>0.002747746138807554</v>
      </c>
    </row>
    <row r="112" spans="1:8" ht="12">
      <c r="A112" s="1" t="s">
        <v>138</v>
      </c>
      <c r="B112" s="3">
        <v>1389.1268831168832</v>
      </c>
      <c r="C112" s="3">
        <v>1436.08</v>
      </c>
      <c r="D112" s="8">
        <v>9.68</v>
      </c>
      <c r="E112" s="11">
        <f t="shared" si="6"/>
        <v>98.80873871441436</v>
      </c>
      <c r="F112" s="4">
        <f t="shared" si="8"/>
        <v>0.011757976657524205</v>
      </c>
      <c r="G112" s="4">
        <f t="shared" si="8"/>
        <v>0.03894375113040338</v>
      </c>
      <c r="H112" s="4">
        <f t="shared" si="7"/>
        <v>-0.003962612855856431</v>
      </c>
    </row>
    <row r="113" spans="1:8" ht="12">
      <c r="A113" s="1" t="s">
        <v>139</v>
      </c>
      <c r="B113" s="3">
        <v>1414.9394805194804</v>
      </c>
      <c r="C113" s="3">
        <v>1488.17</v>
      </c>
      <c r="D113" s="8">
        <v>9.82</v>
      </c>
      <c r="E113" s="11">
        <f t="shared" si="6"/>
        <v>98.81951614010103</v>
      </c>
      <c r="F113" s="4">
        <f t="shared" si="8"/>
        <v>0.01858188601510591</v>
      </c>
      <c r="G113" s="4">
        <f t="shared" si="8"/>
        <v>0.03627235251518024</v>
      </c>
      <c r="H113" s="4">
        <f t="shared" si="7"/>
        <v>-0.0037381719323230644</v>
      </c>
    </row>
    <row r="114" spans="1:8" ht="12">
      <c r="A114" s="1" t="s">
        <v>140</v>
      </c>
      <c r="B114" s="3">
        <v>1427.7672727272727</v>
      </c>
      <c r="C114" s="3">
        <v>1526.03</v>
      </c>
      <c r="D114" s="8">
        <v>9.97</v>
      </c>
      <c r="E114" s="11">
        <f t="shared" si="6"/>
        <v>98.7473881579628</v>
      </c>
      <c r="F114" s="4">
        <f t="shared" si="8"/>
        <v>0.009065965282898603</v>
      </c>
      <c r="G114" s="4">
        <f t="shared" si="8"/>
        <v>0.02544064186215267</v>
      </c>
      <c r="H114" s="4">
        <f t="shared" si="7"/>
        <v>-0.004342785087038657</v>
      </c>
    </row>
    <row r="115" spans="1:8" ht="12">
      <c r="A115" s="1" t="s">
        <v>141</v>
      </c>
      <c r="B115" s="3">
        <v>1504.8777922077923</v>
      </c>
      <c r="C115" s="3">
        <v>1623.65</v>
      </c>
      <c r="D115" s="8">
        <v>9.91</v>
      </c>
      <c r="E115" s="11">
        <f t="shared" si="6"/>
        <v>100.50298666154592</v>
      </c>
      <c r="F115" s="4">
        <f t="shared" si="8"/>
        <v>0.054007765098317284</v>
      </c>
      <c r="G115" s="4">
        <f t="shared" si="8"/>
        <v>0.06396990884845</v>
      </c>
      <c r="H115" s="4">
        <f t="shared" si="7"/>
        <v>0.013338199948792458</v>
      </c>
    </row>
    <row r="116" spans="1:8" ht="12">
      <c r="A116" s="1" t="s">
        <v>142</v>
      </c>
      <c r="B116" s="3">
        <v>1573.6744155844156</v>
      </c>
      <c r="C116" s="3">
        <v>1646.32</v>
      </c>
      <c r="D116" s="8">
        <v>9.66</v>
      </c>
      <c r="E116" s="11">
        <f t="shared" si="6"/>
        <v>102.1300239571496</v>
      </c>
      <c r="F116" s="4">
        <f t="shared" si="8"/>
        <v>0.04571575428440111</v>
      </c>
      <c r="G116" s="4">
        <f t="shared" si="8"/>
        <v>0.013962368737104658</v>
      </c>
      <c r="H116" s="4">
        <f t="shared" si="7"/>
        <v>0.029558572904829404</v>
      </c>
    </row>
    <row r="117" spans="1:8" ht="12">
      <c r="A117" s="1" t="s">
        <v>143</v>
      </c>
      <c r="B117" s="3">
        <v>1635.48</v>
      </c>
      <c r="C117" s="3">
        <v>1692.56</v>
      </c>
      <c r="D117" s="8">
        <v>9.68</v>
      </c>
      <c r="E117" s="11">
        <f t="shared" si="6"/>
        <v>99.82981981634502</v>
      </c>
      <c r="F117" s="4">
        <f t="shared" si="8"/>
        <v>0.03927469608929979</v>
      </c>
      <c r="G117" s="4">
        <f t="shared" si="8"/>
        <v>0.02808688468827447</v>
      </c>
      <c r="H117" s="4">
        <f t="shared" si="7"/>
        <v>0.006348198163450224</v>
      </c>
    </row>
    <row r="118" spans="1:8" ht="12">
      <c r="A118" s="1" t="s">
        <v>144</v>
      </c>
      <c r="B118" s="3">
        <v>1688.1332467532468</v>
      </c>
      <c r="C118" s="3">
        <v>1813.17</v>
      </c>
      <c r="D118" s="8">
        <v>9.73</v>
      </c>
      <c r="E118" s="11">
        <f t="shared" si="6"/>
        <v>99.57593047158345</v>
      </c>
      <c r="F118" s="4">
        <f t="shared" si="8"/>
        <v>0.0321943690862907</v>
      </c>
      <c r="G118" s="4">
        <f t="shared" si="8"/>
        <v>0.07125892139717349</v>
      </c>
      <c r="H118" s="4">
        <f t="shared" si="7"/>
        <v>0.003825971382501181</v>
      </c>
    </row>
    <row r="119" spans="1:8" ht="12">
      <c r="A119" s="1" t="s">
        <v>145</v>
      </c>
      <c r="B119" s="3">
        <v>1670.5019480519481</v>
      </c>
      <c r="C119" s="3">
        <v>1748.91</v>
      </c>
      <c r="D119" s="8">
        <v>9.84</v>
      </c>
      <c r="E119" s="11">
        <f t="shared" si="6"/>
        <v>99.07367693004826</v>
      </c>
      <c r="F119" s="4">
        <f t="shared" si="8"/>
        <v>-0.010444257723854822</v>
      </c>
      <c r="G119" s="4">
        <f t="shared" si="8"/>
        <v>-0.03544069226823743</v>
      </c>
      <c r="H119" s="4">
        <f t="shared" si="7"/>
        <v>-0.0011548973661840655</v>
      </c>
    </row>
    <row r="120" spans="1:8" ht="12">
      <c r="A120" s="1" t="s">
        <v>146</v>
      </c>
      <c r="B120" s="3">
        <v>1757.2463636363636</v>
      </c>
      <c r="C120" s="3">
        <v>1911.69</v>
      </c>
      <c r="D120" s="8">
        <v>10.15</v>
      </c>
      <c r="E120" s="11">
        <f t="shared" si="6"/>
        <v>97.44100807810871</v>
      </c>
      <c r="F120" s="4">
        <f>(B120/B119)-1</f>
        <v>0.05192715619731669</v>
      </c>
      <c r="G120" s="4">
        <f>(C120/C119)-1</f>
        <v>0.09307511535756552</v>
      </c>
      <c r="H120" s="4">
        <f t="shared" si="7"/>
        <v>-0.01738991921891296</v>
      </c>
    </row>
    <row r="121" spans="1:8" ht="12">
      <c r="A121" s="1" t="s">
        <v>147</v>
      </c>
      <c r="B121" s="3">
        <v>1746.7914285714285</v>
      </c>
      <c r="C121" s="3">
        <v>1983.15</v>
      </c>
      <c r="D121" s="8">
        <v>10.38</v>
      </c>
      <c r="E121" s="11">
        <f t="shared" si="6"/>
        <v>98.12901369805456</v>
      </c>
      <c r="F121" s="4">
        <f aca="true" t="shared" si="9" ref="F121:G144">(B121/B120)-1</f>
        <v>-0.00594961257640636</v>
      </c>
      <c r="G121" s="4">
        <f t="shared" si="9"/>
        <v>0.03738053763947091</v>
      </c>
      <c r="H121" s="4">
        <f t="shared" si="7"/>
        <v>-0.010251529686120989</v>
      </c>
    </row>
    <row r="122" spans="1:8" ht="12">
      <c r="A122" s="1" t="s">
        <v>148</v>
      </c>
      <c r="B122" s="3">
        <v>1522.9919480519482</v>
      </c>
      <c r="C122" s="3">
        <v>1791.16</v>
      </c>
      <c r="D122" s="8">
        <v>11.16</v>
      </c>
      <c r="E122" s="11">
        <f t="shared" si="6"/>
        <v>93.95710181421387</v>
      </c>
      <c r="F122" s="4">
        <f t="shared" si="9"/>
        <v>-0.1281203221282745</v>
      </c>
      <c r="G122" s="4">
        <f t="shared" si="9"/>
        <v>-0.09681062955399233</v>
      </c>
      <c r="H122" s="4">
        <f t="shared" si="7"/>
        <v>-0.05177898185786127</v>
      </c>
    </row>
    <row r="123" spans="1:8" ht="12">
      <c r="A123" s="1" t="s">
        <v>149</v>
      </c>
      <c r="B123" s="3">
        <v>1701.4236363636364</v>
      </c>
      <c r="C123" s="3">
        <v>1937.24</v>
      </c>
      <c r="D123" s="8">
        <v>10.94</v>
      </c>
      <c r="E123" s="11">
        <f t="shared" si="6"/>
        <v>101.72778572652305</v>
      </c>
      <c r="F123" s="4">
        <f t="shared" si="9"/>
        <v>0.11715865506703405</v>
      </c>
      <c r="G123" s="4">
        <f t="shared" si="9"/>
        <v>0.08155608655843127</v>
      </c>
      <c r="H123" s="4">
        <f t="shared" si="7"/>
        <v>0.02657785726523057</v>
      </c>
    </row>
    <row r="124" spans="1:8" ht="12">
      <c r="A124" s="1" t="s">
        <v>150</v>
      </c>
      <c r="B124" s="3">
        <v>1792.2662337662337</v>
      </c>
      <c r="C124" s="3">
        <v>2079.01</v>
      </c>
      <c r="D124" s="8">
        <v>11.32</v>
      </c>
      <c r="E124" s="11">
        <f t="shared" si="6"/>
        <v>97.08484934456732</v>
      </c>
      <c r="F124" s="4">
        <f t="shared" si="9"/>
        <v>0.05339210967866315</v>
      </c>
      <c r="G124" s="4">
        <f t="shared" si="9"/>
        <v>0.07318143337944716</v>
      </c>
      <c r="H124" s="4">
        <f t="shared" si="7"/>
        <v>-0.02003483988766019</v>
      </c>
    </row>
    <row r="125" spans="1:8" ht="12">
      <c r="A125" s="1" t="s">
        <v>151</v>
      </c>
      <c r="B125" s="3">
        <v>1845.9533766233767</v>
      </c>
      <c r="C125" s="3">
        <v>2327.62</v>
      </c>
      <c r="D125" s="8">
        <v>12.13</v>
      </c>
      <c r="E125" s="11">
        <f t="shared" si="6"/>
        <v>94.082923486869</v>
      </c>
      <c r="F125" s="4">
        <f t="shared" si="9"/>
        <v>0.029954892775235775</v>
      </c>
      <c r="G125" s="4">
        <f t="shared" si="9"/>
        <v>0.11958095439656358</v>
      </c>
      <c r="H125" s="4">
        <f t="shared" si="7"/>
        <v>-0.049737431797976586</v>
      </c>
    </row>
    <row r="126" spans="1:8" ht="12">
      <c r="A126" s="1" t="s">
        <v>152</v>
      </c>
      <c r="B126" s="3">
        <v>1900.6075324675326</v>
      </c>
      <c r="C126" s="3">
        <v>2524.47</v>
      </c>
      <c r="D126" s="8">
        <v>12.91</v>
      </c>
      <c r="E126" s="11">
        <f t="shared" si="6"/>
        <v>94.55705904321357</v>
      </c>
      <c r="F126" s="4">
        <f t="shared" si="9"/>
        <v>0.029607549430164637</v>
      </c>
      <c r="G126" s="4">
        <f t="shared" si="9"/>
        <v>0.08457136474166749</v>
      </c>
      <c r="H126" s="4">
        <f t="shared" si="7"/>
        <v>-0.04432107623453102</v>
      </c>
    </row>
    <row r="127" spans="1:8" ht="12">
      <c r="A127" s="1" t="s">
        <v>153</v>
      </c>
      <c r="B127" s="3">
        <v>1667.719090909091</v>
      </c>
      <c r="C127" s="3">
        <v>2079.19</v>
      </c>
      <c r="D127" s="8">
        <v>13.45</v>
      </c>
      <c r="E127" s="11">
        <f t="shared" si="6"/>
        <v>96.34661757827797</v>
      </c>
      <c r="F127" s="4">
        <f t="shared" si="9"/>
        <v>-0.1225336833512839</v>
      </c>
      <c r="G127" s="4">
        <f t="shared" si="9"/>
        <v>-0.17638553835062398</v>
      </c>
      <c r="H127" s="4">
        <f t="shared" si="7"/>
        <v>-0.02577549088388696</v>
      </c>
    </row>
    <row r="128" spans="1:8" ht="12">
      <c r="A128" s="1" t="s">
        <v>154</v>
      </c>
      <c r="B128" s="3">
        <v>1854.6776623376622</v>
      </c>
      <c r="C128" s="3">
        <v>2167.01</v>
      </c>
      <c r="D128" s="8">
        <v>12.01</v>
      </c>
      <c r="E128" s="11">
        <f t="shared" si="6"/>
        <v>110.59483308516886</v>
      </c>
      <c r="F128" s="4">
        <f t="shared" si="9"/>
        <v>0.11210435405321073</v>
      </c>
      <c r="G128" s="4">
        <f t="shared" si="9"/>
        <v>0.04223760214314232</v>
      </c>
      <c r="H128" s="4">
        <f t="shared" si="7"/>
        <v>0.11715666418502199</v>
      </c>
    </row>
    <row r="129" spans="1:8" ht="12">
      <c r="A129" s="1" t="s">
        <v>155</v>
      </c>
      <c r="B129" s="3">
        <v>1957.3732467532468</v>
      </c>
      <c r="C129" s="3">
        <v>2294.76</v>
      </c>
      <c r="D129" s="8">
        <v>11.42</v>
      </c>
      <c r="E129" s="11">
        <f t="shared" si="6"/>
        <v>104.49853644541898</v>
      </c>
      <c r="F129" s="4">
        <f t="shared" si="9"/>
        <v>0.05537112270287747</v>
      </c>
      <c r="G129" s="4">
        <f t="shared" si="9"/>
        <v>0.058952196805736934</v>
      </c>
      <c r="H129" s="4">
        <f t="shared" si="7"/>
        <v>0.0549936977875231</v>
      </c>
    </row>
    <row r="130" spans="1:8" ht="12">
      <c r="A130" s="1" t="s">
        <v>156</v>
      </c>
      <c r="B130" s="3">
        <v>2230.81025974026</v>
      </c>
      <c r="C130" s="3">
        <v>2411.25</v>
      </c>
      <c r="D130" s="8">
        <v>11.29</v>
      </c>
      <c r="E130" s="11">
        <f t="shared" si="6"/>
        <v>100.9991256353161</v>
      </c>
      <c r="F130" s="4">
        <f t="shared" si="9"/>
        <v>0.13969589777553737</v>
      </c>
      <c r="G130" s="4">
        <f t="shared" si="9"/>
        <v>0.05076347853370278</v>
      </c>
      <c r="H130" s="4">
        <f t="shared" si="7"/>
        <v>0.01950792301982767</v>
      </c>
    </row>
    <row r="131" spans="1:8" ht="12">
      <c r="A131" s="1" t="s">
        <v>157</v>
      </c>
      <c r="B131" s="3">
        <v>2191.0374025974024</v>
      </c>
      <c r="C131" s="3">
        <v>2577.58</v>
      </c>
      <c r="D131" s="8">
        <v>12.32</v>
      </c>
      <c r="E131" s="11">
        <f t="shared" si="6"/>
        <v>92.56015611062523</v>
      </c>
      <c r="F131" s="4">
        <f t="shared" si="9"/>
        <v>-0.017828883908525883</v>
      </c>
      <c r="G131" s="4">
        <f t="shared" si="9"/>
        <v>0.06898081907724207</v>
      </c>
      <c r="H131" s="4">
        <f t="shared" si="7"/>
        <v>-0.06499010556041443</v>
      </c>
    </row>
    <row r="132" spans="1:8" ht="12">
      <c r="A132" s="1" t="s">
        <v>158</v>
      </c>
      <c r="B132" s="3">
        <v>2187.7798701298702</v>
      </c>
      <c r="C132" s="3">
        <v>2609.33</v>
      </c>
      <c r="D132" s="8">
        <v>12.4</v>
      </c>
      <c r="E132" s="11">
        <f t="shared" si="6"/>
        <v>99.42487079620686</v>
      </c>
      <c r="F132" s="4">
        <f t="shared" si="9"/>
        <v>-0.0014867534728848497</v>
      </c>
      <c r="G132" s="4">
        <f t="shared" si="9"/>
        <v>0.012317755413993048</v>
      </c>
      <c r="H132" s="4">
        <f t="shared" si="7"/>
        <v>0.0045153746287353224</v>
      </c>
    </row>
    <row r="133" spans="1:8" ht="12">
      <c r="A133" s="1" t="s">
        <v>159</v>
      </c>
      <c r="B133" s="3">
        <v>2214.6827272727273</v>
      </c>
      <c r="C133" s="3">
        <v>2668.43</v>
      </c>
      <c r="D133" s="8">
        <v>12.98</v>
      </c>
      <c r="E133" s="11">
        <f aca="true" t="shared" si="10" ref="E133:E196">PV((D133/1200),(18*12),-($D132/12))+100*(1/EXP(LN(1+(D133/1200))*(18*12)))</f>
        <v>95.96902472448656</v>
      </c>
      <c r="F133" s="4">
        <f t="shared" si="9"/>
        <v>0.012296875709556732</v>
      </c>
      <c r="G133" s="4">
        <f t="shared" si="9"/>
        <v>0.022649492398431725</v>
      </c>
      <c r="H133" s="4">
        <f aca="true" t="shared" si="11" ref="H133:H196">((((E133/100)-1)*100)+(D132/12))/100</f>
        <v>-0.029976419421801043</v>
      </c>
    </row>
    <row r="134" spans="1:8" ht="12">
      <c r="A134" s="1" t="s">
        <v>160</v>
      </c>
      <c r="B134" s="3">
        <v>2289.5932467532466</v>
      </c>
      <c r="C134" s="3">
        <v>2648.72</v>
      </c>
      <c r="D134" s="8">
        <v>13.22</v>
      </c>
      <c r="E134" s="11">
        <f t="shared" si="10"/>
        <v>98.35485671654685</v>
      </c>
      <c r="F134" s="4">
        <f t="shared" si="9"/>
        <v>0.03382449258218023</v>
      </c>
      <c r="G134" s="4">
        <f t="shared" si="9"/>
        <v>-0.007386365765637448</v>
      </c>
      <c r="H134" s="4">
        <f t="shared" si="11"/>
        <v>-0.005634766167864875</v>
      </c>
    </row>
    <row r="135" spans="1:8" ht="12">
      <c r="A135" s="1" t="s">
        <v>161</v>
      </c>
      <c r="B135" s="3">
        <v>2257.2216883116885</v>
      </c>
      <c r="C135" s="3">
        <v>2850.94</v>
      </c>
      <c r="D135" s="8">
        <v>13.01</v>
      </c>
      <c r="E135" s="11">
        <f t="shared" si="10"/>
        <v>101.45696748222201</v>
      </c>
      <c r="F135" s="4">
        <f t="shared" si="9"/>
        <v>-0.014138563034050922</v>
      </c>
      <c r="G135" s="4">
        <f t="shared" si="9"/>
        <v>0.07634631067081465</v>
      </c>
      <c r="H135" s="4">
        <f t="shared" si="11"/>
        <v>0.025586341488886822</v>
      </c>
    </row>
    <row r="136" spans="1:8" ht="12">
      <c r="A136" s="1" t="s">
        <v>162</v>
      </c>
      <c r="B136" s="3">
        <v>2183.9594805194806</v>
      </c>
      <c r="C136" s="3">
        <v>2705.51</v>
      </c>
      <c r="D136" s="8">
        <v>12.67</v>
      </c>
      <c r="E136" s="11">
        <f t="shared" si="10"/>
        <v>102.40588958121342</v>
      </c>
      <c r="F136" s="4">
        <f t="shared" si="9"/>
        <v>-0.03245680660059802</v>
      </c>
      <c r="G136" s="4">
        <f t="shared" si="9"/>
        <v>-0.051011245413793316</v>
      </c>
      <c r="H136" s="4">
        <f t="shared" si="11"/>
        <v>0.03490056247880083</v>
      </c>
    </row>
    <row r="137" spans="1:8" ht="12">
      <c r="A137" s="1" t="s">
        <v>163</v>
      </c>
      <c r="B137" s="3">
        <v>2180.334935064935</v>
      </c>
      <c r="C137" s="3">
        <v>2658.85</v>
      </c>
      <c r="D137" s="8">
        <v>12.96</v>
      </c>
      <c r="E137" s="11">
        <f t="shared" si="10"/>
        <v>97.98218360331907</v>
      </c>
      <c r="F137" s="4">
        <f t="shared" si="9"/>
        <v>-0.0016596212003362476</v>
      </c>
      <c r="G137" s="4">
        <f t="shared" si="9"/>
        <v>-0.017246286282438517</v>
      </c>
      <c r="H137" s="4">
        <f t="shared" si="11"/>
        <v>-0.009619830633475936</v>
      </c>
    </row>
    <row r="138" spans="1:8" ht="12">
      <c r="A138" s="1" t="s">
        <v>164</v>
      </c>
      <c r="B138" s="3">
        <v>2192.5233766233764</v>
      </c>
      <c r="C138" s="3">
        <v>2611.52</v>
      </c>
      <c r="D138" s="8">
        <v>13.38</v>
      </c>
      <c r="E138" s="11">
        <f t="shared" si="10"/>
        <v>97.14715816506339</v>
      </c>
      <c r="F138" s="4">
        <f t="shared" si="9"/>
        <v>0.0055901693645423745</v>
      </c>
      <c r="G138" s="4">
        <f t="shared" si="9"/>
        <v>-0.017800928973052188</v>
      </c>
      <c r="H138" s="4">
        <f t="shared" si="11"/>
        <v>-0.017728418349366146</v>
      </c>
    </row>
    <row r="139" spans="1:8" ht="12">
      <c r="A139" s="1" t="s">
        <v>165</v>
      </c>
      <c r="B139" s="3">
        <v>2378.277922077922</v>
      </c>
      <c r="C139" s="3">
        <v>2807.32</v>
      </c>
      <c r="D139" s="8">
        <v>13.48</v>
      </c>
      <c r="E139" s="11">
        <f t="shared" si="10"/>
        <v>99.32459764981887</v>
      </c>
      <c r="F139" s="4">
        <f t="shared" si="9"/>
        <v>0.08472180841265153</v>
      </c>
      <c r="G139" s="4">
        <f t="shared" si="9"/>
        <v>0.07497549319936292</v>
      </c>
      <c r="H139" s="4">
        <f t="shared" si="11"/>
        <v>0.004395976498188688</v>
      </c>
    </row>
    <row r="140" spans="1:8" ht="12">
      <c r="A140" s="1" t="s">
        <v>166</v>
      </c>
      <c r="B140" s="3">
        <v>2206.131298701299</v>
      </c>
      <c r="C140" s="3">
        <v>2778.42</v>
      </c>
      <c r="D140" s="8">
        <v>15.07</v>
      </c>
      <c r="E140" s="11">
        <f t="shared" si="10"/>
        <v>90.16135591629843</v>
      </c>
      <c r="F140" s="4">
        <f t="shared" si="9"/>
        <v>-0.07238288754167854</v>
      </c>
      <c r="G140" s="4">
        <f t="shared" si="9"/>
        <v>-0.010294515765926215</v>
      </c>
      <c r="H140" s="4">
        <f t="shared" si="11"/>
        <v>-0.0871531075036823</v>
      </c>
    </row>
    <row r="141" spans="1:8" ht="12">
      <c r="A141" s="1" t="s">
        <v>167</v>
      </c>
      <c r="B141" s="3">
        <v>2214.8277922077923</v>
      </c>
      <c r="C141" s="3">
        <v>2866.99</v>
      </c>
      <c r="D141" s="8">
        <v>14.96</v>
      </c>
      <c r="E141" s="11">
        <f t="shared" si="10"/>
        <v>100.68468572183266</v>
      </c>
      <c r="F141" s="4">
        <f t="shared" si="9"/>
        <v>0.003941965517470614</v>
      </c>
      <c r="G141" s="4">
        <f t="shared" si="9"/>
        <v>0.031877829845739614</v>
      </c>
      <c r="H141" s="4">
        <f t="shared" si="11"/>
        <v>0.01940519055166001</v>
      </c>
    </row>
    <row r="142" spans="1:8" ht="12">
      <c r="A142" s="1" t="s">
        <v>168</v>
      </c>
      <c r="B142" s="3">
        <v>2204.2923376623376</v>
      </c>
      <c r="C142" s="3">
        <v>2869.25</v>
      </c>
      <c r="D142" s="8">
        <v>15.03</v>
      </c>
      <c r="E142" s="11">
        <f t="shared" si="10"/>
        <v>99.56592371409114</v>
      </c>
      <c r="F142" s="4">
        <f t="shared" si="9"/>
        <v>-0.0047567827090306825</v>
      </c>
      <c r="G142" s="4">
        <f t="shared" si="9"/>
        <v>0.000788283182013183</v>
      </c>
      <c r="H142" s="4">
        <f t="shared" si="11"/>
        <v>0.008125903807578091</v>
      </c>
    </row>
    <row r="143" spans="1:8" ht="12">
      <c r="A143" s="1" t="s">
        <v>169</v>
      </c>
      <c r="B143" s="3">
        <v>2108.9575324675325</v>
      </c>
      <c r="C143" s="3">
        <v>2745.31</v>
      </c>
      <c r="D143" s="8">
        <v>17.07</v>
      </c>
      <c r="E143" s="11">
        <f t="shared" si="10"/>
        <v>88.61464764216937</v>
      </c>
      <c r="F143" s="4">
        <f t="shared" si="9"/>
        <v>-0.043249619647050985</v>
      </c>
      <c r="G143" s="4">
        <f t="shared" si="9"/>
        <v>-0.04319595713165458</v>
      </c>
      <c r="H143" s="4">
        <f t="shared" si="11"/>
        <v>-0.10132852357830625</v>
      </c>
    </row>
    <row r="144" spans="1:8" ht="12">
      <c r="A144" s="1" t="s">
        <v>170</v>
      </c>
      <c r="B144" s="3">
        <v>1999.3383116883117</v>
      </c>
      <c r="C144" s="3">
        <v>2659.84</v>
      </c>
      <c r="D144" s="8">
        <v>16.77</v>
      </c>
      <c r="E144" s="11">
        <f t="shared" si="10"/>
        <v>101.69963933764393</v>
      </c>
      <c r="F144" s="4">
        <f t="shared" si="9"/>
        <v>-0.05197791756904824</v>
      </c>
      <c r="G144" s="4">
        <f t="shared" si="9"/>
        <v>-0.031133096080223965</v>
      </c>
      <c r="H144" s="4">
        <f t="shared" si="11"/>
        <v>0.031221393376439213</v>
      </c>
    </row>
    <row r="145" spans="1:8" ht="12">
      <c r="A145" s="1" t="s">
        <v>171</v>
      </c>
      <c r="B145" s="3">
        <v>1781.6842857142858</v>
      </c>
      <c r="C145" s="3">
        <v>2311.46</v>
      </c>
      <c r="D145" s="8">
        <v>17.66</v>
      </c>
      <c r="E145" s="11">
        <f t="shared" si="10"/>
        <v>95.17510780052284</v>
      </c>
      <c r="F145" s="4">
        <f aca="true" t="shared" si="12" ref="F145:G160">(B145/B144)-1</f>
        <v>-0.1088630296841715</v>
      </c>
      <c r="G145" s="4">
        <f t="shared" si="12"/>
        <v>-0.13097780317613095</v>
      </c>
      <c r="H145" s="4">
        <f t="shared" si="11"/>
        <v>-0.034273921994771604</v>
      </c>
    </row>
    <row r="146" spans="1:8" ht="12">
      <c r="A146" s="1" t="s">
        <v>172</v>
      </c>
      <c r="B146" s="3">
        <v>1859.2110389610389</v>
      </c>
      <c r="C146" s="3">
        <v>2265.88</v>
      </c>
      <c r="D146" s="8">
        <v>16.66</v>
      </c>
      <c r="E146" s="11">
        <f t="shared" si="10"/>
        <v>105.6969647928514</v>
      </c>
      <c r="F146" s="4">
        <f t="shared" si="12"/>
        <v>0.04351318236815005</v>
      </c>
      <c r="G146" s="4">
        <f t="shared" si="12"/>
        <v>-0.01971913855312224</v>
      </c>
      <c r="H146" s="4">
        <f t="shared" si="11"/>
        <v>0.07168631459518067</v>
      </c>
    </row>
    <row r="147" spans="1:8" ht="12">
      <c r="A147" s="1" t="s">
        <v>173</v>
      </c>
      <c r="B147" s="3">
        <v>2011.4411688311689</v>
      </c>
      <c r="C147" s="3">
        <v>2486.129</v>
      </c>
      <c r="D147" s="8">
        <v>14.32</v>
      </c>
      <c r="E147" s="11">
        <f t="shared" si="10"/>
        <v>115.0805166839137</v>
      </c>
      <c r="F147" s="4">
        <f t="shared" si="12"/>
        <v>0.08187888662451082</v>
      </c>
      <c r="G147" s="4">
        <f t="shared" si="12"/>
        <v>0.09720241142514152</v>
      </c>
      <c r="H147" s="4">
        <f t="shared" si="11"/>
        <v>0.16468850017247036</v>
      </c>
    </row>
    <row r="148" spans="1:8" ht="12">
      <c r="A148" s="1" t="s">
        <v>174</v>
      </c>
      <c r="B148" s="3">
        <v>2011.1964935064934</v>
      </c>
      <c r="C148" s="3">
        <v>2428.29</v>
      </c>
      <c r="D148" s="8">
        <v>15.27</v>
      </c>
      <c r="E148" s="11">
        <f t="shared" si="10"/>
        <v>94.18389240034496</v>
      </c>
      <c r="F148" s="4">
        <f t="shared" si="12"/>
        <v>-0.00012164180015150627</v>
      </c>
      <c r="G148" s="4">
        <f t="shared" si="12"/>
        <v>-0.023264681760278738</v>
      </c>
      <c r="H148" s="4">
        <f t="shared" si="11"/>
        <v>-0.046227742663217074</v>
      </c>
    </row>
    <row r="149" spans="1:8" ht="12">
      <c r="A149" s="1" t="s">
        <v>175</v>
      </c>
      <c r="B149" s="3">
        <v>1979.455064935065</v>
      </c>
      <c r="C149" s="3">
        <v>2224.23</v>
      </c>
      <c r="D149" s="8">
        <v>15.94</v>
      </c>
      <c r="E149" s="11">
        <f t="shared" si="10"/>
        <v>96.03979705646556</v>
      </c>
      <c r="F149" s="4">
        <f t="shared" si="12"/>
        <v>-0.015782360735965617</v>
      </c>
      <c r="G149" s="4">
        <f t="shared" si="12"/>
        <v>-0.08403444399145077</v>
      </c>
      <c r="H149" s="4">
        <f t="shared" si="11"/>
        <v>-0.02687702943534441</v>
      </c>
    </row>
    <row r="150" spans="1:8" ht="12">
      <c r="A150" s="1" t="s">
        <v>176</v>
      </c>
      <c r="B150" s="3">
        <v>1999.999090909091</v>
      </c>
      <c r="C150" s="3">
        <v>2087.86</v>
      </c>
      <c r="D150" s="8">
        <v>15.01</v>
      </c>
      <c r="E150" s="11">
        <f t="shared" si="10"/>
        <v>105.77319760137713</v>
      </c>
      <c r="F150" s="4">
        <f t="shared" si="12"/>
        <v>0.01037862709689752</v>
      </c>
      <c r="G150" s="4">
        <f t="shared" si="12"/>
        <v>-0.061311105416256395</v>
      </c>
      <c r="H150" s="4">
        <f t="shared" si="11"/>
        <v>0.07101530934710466</v>
      </c>
    </row>
    <row r="151" spans="1:8" ht="12">
      <c r="A151" s="1" t="s">
        <v>177</v>
      </c>
      <c r="B151" s="3">
        <v>2005.8707792207792</v>
      </c>
      <c r="C151" s="3">
        <v>1998.61</v>
      </c>
      <c r="D151" s="8">
        <v>15.06</v>
      </c>
      <c r="E151" s="11">
        <f t="shared" si="10"/>
        <v>99.69044310820601</v>
      </c>
      <c r="F151" s="4">
        <f t="shared" si="12"/>
        <v>0.002935845490319444</v>
      </c>
      <c r="G151" s="4">
        <f t="shared" si="12"/>
        <v>-0.042747119059707184</v>
      </c>
      <c r="H151" s="4">
        <f t="shared" si="11"/>
        <v>0.009412764415393394</v>
      </c>
    </row>
    <row r="152" spans="1:8" ht="12">
      <c r="A152" s="1" t="s">
        <v>178</v>
      </c>
      <c r="B152" s="3">
        <v>2065.285324675325</v>
      </c>
      <c r="C152" s="3">
        <v>1952.15</v>
      </c>
      <c r="D152" s="8">
        <v>14.75</v>
      </c>
      <c r="E152" s="11">
        <f t="shared" si="10"/>
        <v>101.95153751205967</v>
      </c>
      <c r="F152" s="4">
        <f t="shared" si="12"/>
        <v>0.02962032553145133</v>
      </c>
      <c r="G152" s="4">
        <f t="shared" si="12"/>
        <v>-0.023246156078474467</v>
      </c>
      <c r="H152" s="4">
        <f t="shared" si="11"/>
        <v>0.032065375120596755</v>
      </c>
    </row>
    <row r="153" spans="1:8" ht="12">
      <c r="A153" s="1" t="s">
        <v>179</v>
      </c>
      <c r="B153" s="3">
        <v>2094.237012987013</v>
      </c>
      <c r="C153" s="3">
        <v>1931.99</v>
      </c>
      <c r="D153" s="8">
        <v>14.72</v>
      </c>
      <c r="E153" s="11">
        <f t="shared" si="10"/>
        <v>100.1891654876448</v>
      </c>
      <c r="F153" s="4">
        <f t="shared" si="12"/>
        <v>0.014018251118033564</v>
      </c>
      <c r="G153" s="4">
        <f t="shared" si="12"/>
        <v>-0.01032707527597776</v>
      </c>
      <c r="H153" s="4">
        <f t="shared" si="11"/>
        <v>0.014183321543114713</v>
      </c>
    </row>
    <row r="154" spans="1:8" ht="12">
      <c r="A154" s="1" t="s">
        <v>180</v>
      </c>
      <c r="B154" s="3">
        <v>1834.3492207792208</v>
      </c>
      <c r="C154" s="3">
        <v>1745.7</v>
      </c>
      <c r="D154" s="8">
        <v>16.03</v>
      </c>
      <c r="E154" s="11">
        <f t="shared" si="10"/>
        <v>92.29289508500862</v>
      </c>
      <c r="F154" s="4">
        <f t="shared" si="12"/>
        <v>-0.12409664741676674</v>
      </c>
      <c r="G154" s="4">
        <f t="shared" si="12"/>
        <v>-0.09642389453361555</v>
      </c>
      <c r="H154" s="4">
        <f t="shared" si="11"/>
        <v>-0.06480438248324714</v>
      </c>
    </row>
    <row r="155" spans="1:8" ht="12">
      <c r="A155" s="1" t="s">
        <v>181</v>
      </c>
      <c r="B155" s="3">
        <v>1883.2316883116882</v>
      </c>
      <c r="C155" s="3">
        <v>1808.33</v>
      </c>
      <c r="D155" s="8">
        <v>15.62</v>
      </c>
      <c r="E155" s="11">
        <f t="shared" si="10"/>
        <v>102.46417570062037</v>
      </c>
      <c r="F155" s="4">
        <f t="shared" si="12"/>
        <v>0.02664839768716587</v>
      </c>
      <c r="G155" s="4">
        <f t="shared" si="12"/>
        <v>0.03587672566878619</v>
      </c>
      <c r="H155" s="4">
        <f t="shared" si="11"/>
        <v>0.03800009033953697</v>
      </c>
    </row>
    <row r="156" spans="1:8" ht="12">
      <c r="A156" s="1" t="s">
        <v>182</v>
      </c>
      <c r="B156" s="3">
        <v>2174.954025974026</v>
      </c>
      <c r="C156" s="3">
        <v>2074.04</v>
      </c>
      <c r="D156" s="8">
        <v>13.96</v>
      </c>
      <c r="E156" s="11">
        <f t="shared" si="10"/>
        <v>110.91337070492894</v>
      </c>
      <c r="F156" s="4">
        <f t="shared" si="12"/>
        <v>0.15490517681542726</v>
      </c>
      <c r="G156" s="4">
        <f t="shared" si="12"/>
        <v>0.1469366763809703</v>
      </c>
      <c r="H156" s="4">
        <f t="shared" si="11"/>
        <v>0.12215037371595593</v>
      </c>
    </row>
    <row r="157" spans="1:8" ht="12">
      <c r="A157" s="1" t="s">
        <v>183</v>
      </c>
      <c r="B157" s="3">
        <v>2204.378051948052</v>
      </c>
      <c r="C157" s="3">
        <v>2071.64</v>
      </c>
      <c r="D157" s="8">
        <v>13.48</v>
      </c>
      <c r="E157" s="11">
        <f t="shared" si="10"/>
        <v>103.24193128086931</v>
      </c>
      <c r="F157" s="4">
        <f t="shared" si="12"/>
        <v>0.01352857376415062</v>
      </c>
      <c r="G157" s="4">
        <f t="shared" si="12"/>
        <v>-0.001157161867659351</v>
      </c>
      <c r="H157" s="4">
        <f t="shared" si="11"/>
        <v>0.044052646142026475</v>
      </c>
    </row>
    <row r="158" spans="1:8" ht="12">
      <c r="A158" s="1" t="s">
        <v>184</v>
      </c>
      <c r="B158" s="3">
        <v>2533.495064935065</v>
      </c>
      <c r="C158" s="3">
        <v>2297.6</v>
      </c>
      <c r="D158" s="8">
        <v>12.63</v>
      </c>
      <c r="E158" s="11">
        <f t="shared" si="10"/>
        <v>106.02879464738376</v>
      </c>
      <c r="F158" s="4">
        <f t="shared" si="12"/>
        <v>0.1493015286992927</v>
      </c>
      <c r="G158" s="4">
        <f t="shared" si="12"/>
        <v>0.10907300496225214</v>
      </c>
      <c r="H158" s="4">
        <f t="shared" si="11"/>
        <v>0.07152127980717106</v>
      </c>
    </row>
    <row r="159" spans="1:8" ht="12">
      <c r="A159" s="1" t="s">
        <v>185</v>
      </c>
      <c r="B159" s="3">
        <v>2653.489220779221</v>
      </c>
      <c r="C159" s="3">
        <v>2393.66</v>
      </c>
      <c r="D159" s="8">
        <v>12.18</v>
      </c>
      <c r="E159" s="11">
        <f t="shared" si="10"/>
        <v>103.2775028797749</v>
      </c>
      <c r="F159" s="4">
        <f t="shared" si="12"/>
        <v>0.047363090421978615</v>
      </c>
      <c r="G159" s="4">
        <f t="shared" si="12"/>
        <v>0.04180884401114193</v>
      </c>
      <c r="H159" s="4">
        <f t="shared" si="11"/>
        <v>0.04330002879774907</v>
      </c>
    </row>
    <row r="160" spans="1:8" ht="12">
      <c r="A160" s="1" t="s">
        <v>186</v>
      </c>
      <c r="B160" s="3">
        <v>2785.3585714285714</v>
      </c>
      <c r="C160" s="3">
        <v>2562.85</v>
      </c>
      <c r="D160" s="8">
        <v>11.69</v>
      </c>
      <c r="E160" s="11">
        <f t="shared" si="10"/>
        <v>103.67524606111473</v>
      </c>
      <c r="F160" s="4">
        <f t="shared" si="12"/>
        <v>0.04969658426222123</v>
      </c>
      <c r="G160" s="4">
        <f t="shared" si="12"/>
        <v>0.07068255307771376</v>
      </c>
      <c r="H160" s="4">
        <f t="shared" si="11"/>
        <v>0.04690246061114734</v>
      </c>
    </row>
    <row r="161" spans="1:8" ht="12">
      <c r="A161" s="1" t="s">
        <v>187</v>
      </c>
      <c r="B161" s="3">
        <v>2665.295194805195</v>
      </c>
      <c r="C161" s="3">
        <v>2663.29</v>
      </c>
      <c r="D161" s="8">
        <v>12.28</v>
      </c>
      <c r="E161" s="11">
        <f t="shared" si="10"/>
        <v>95.72824399640285</v>
      </c>
      <c r="F161" s="4">
        <f aca="true" t="shared" si="13" ref="F161:G176">(B161/B160)-1</f>
        <v>-0.0431051778593079</v>
      </c>
      <c r="G161" s="4">
        <f t="shared" si="13"/>
        <v>0.03919074467877559</v>
      </c>
      <c r="H161" s="4">
        <f t="shared" si="11"/>
        <v>-0.03297589336930482</v>
      </c>
    </row>
    <row r="162" spans="1:8" ht="12">
      <c r="A162" s="1" t="s">
        <v>188</v>
      </c>
      <c r="B162" s="3">
        <v>2820.5483116883115</v>
      </c>
      <c r="C162" s="3">
        <v>2751.2</v>
      </c>
      <c r="D162" s="8">
        <v>11.8</v>
      </c>
      <c r="E162" s="11">
        <f t="shared" si="10"/>
        <v>103.57640971090802</v>
      </c>
      <c r="F162" s="4">
        <f t="shared" si="13"/>
        <v>0.05824987685630956</v>
      </c>
      <c r="G162" s="4">
        <f t="shared" si="13"/>
        <v>0.033008046438803174</v>
      </c>
      <c r="H162" s="4">
        <f t="shared" si="11"/>
        <v>0.04599743044241358</v>
      </c>
    </row>
    <row r="163" spans="1:8" ht="12">
      <c r="A163" s="1" t="s">
        <v>189</v>
      </c>
      <c r="B163" s="3">
        <v>2796.2323376623376</v>
      </c>
      <c r="C163" s="3">
        <v>2850.42</v>
      </c>
      <c r="D163" s="8">
        <v>11.7</v>
      </c>
      <c r="E163" s="11">
        <f t="shared" si="10"/>
        <v>100.74959667661648</v>
      </c>
      <c r="F163" s="4">
        <f t="shared" si="13"/>
        <v>-0.008621009583565264</v>
      </c>
      <c r="G163" s="4">
        <f t="shared" si="13"/>
        <v>0.03606426286711262</v>
      </c>
      <c r="H163" s="4">
        <f t="shared" si="11"/>
        <v>0.01732930009949804</v>
      </c>
    </row>
    <row r="164" spans="1:8" ht="12">
      <c r="A164" s="1" t="s">
        <v>190</v>
      </c>
      <c r="B164" s="3">
        <v>3038.2093506493507</v>
      </c>
      <c r="C164" s="3">
        <v>3100.13</v>
      </c>
      <c r="D164" s="8">
        <v>11.18</v>
      </c>
      <c r="E164" s="11">
        <f t="shared" si="10"/>
        <v>104.02363425947725</v>
      </c>
      <c r="F164" s="4">
        <f t="shared" si="13"/>
        <v>0.08653680516022755</v>
      </c>
      <c r="G164" s="4">
        <f t="shared" si="13"/>
        <v>0.08760463370310334</v>
      </c>
      <c r="H164" s="4">
        <f t="shared" si="11"/>
        <v>0.049986342594772484</v>
      </c>
    </row>
    <row r="165" spans="1:8" ht="12">
      <c r="A165" s="1" t="s">
        <v>191</v>
      </c>
      <c r="B165" s="3">
        <v>2779.62025974026</v>
      </c>
      <c r="C165" s="3">
        <v>3215.38</v>
      </c>
      <c r="D165" s="8">
        <v>11.3</v>
      </c>
      <c r="E165" s="11">
        <f t="shared" si="10"/>
        <v>99.07829604426172</v>
      </c>
      <c r="F165" s="4">
        <f t="shared" si="13"/>
        <v>-0.085112334623624</v>
      </c>
      <c r="G165" s="4">
        <f t="shared" si="13"/>
        <v>0.03717586036714593</v>
      </c>
      <c r="H165" s="4">
        <f t="shared" si="11"/>
        <v>9.96271092838219E-05</v>
      </c>
    </row>
    <row r="166" spans="1:8" ht="12">
      <c r="A166" s="1" t="s">
        <v>192</v>
      </c>
      <c r="B166" s="3">
        <v>2599.9962337662337</v>
      </c>
      <c r="C166" s="3">
        <v>3263.28</v>
      </c>
      <c r="D166" s="8">
        <v>11.56</v>
      </c>
      <c r="E166" s="11">
        <f t="shared" si="10"/>
        <v>98.0344352113076</v>
      </c>
      <c r="F166" s="4">
        <f t="shared" si="13"/>
        <v>-0.06462178613952507</v>
      </c>
      <c r="G166" s="4">
        <f t="shared" si="13"/>
        <v>0.01489715057007257</v>
      </c>
      <c r="H166" s="4">
        <f t="shared" si="11"/>
        <v>-0.01023898122025742</v>
      </c>
    </row>
    <row r="167" spans="1:8" ht="12">
      <c r="A167" s="1" t="s">
        <v>193</v>
      </c>
      <c r="B167" s="3">
        <v>2596.2555844155845</v>
      </c>
      <c r="C167" s="3">
        <v>3309.45</v>
      </c>
      <c r="D167" s="8">
        <v>12.03</v>
      </c>
      <c r="E167" s="11">
        <f t="shared" si="10"/>
        <v>96.5460957313861</v>
      </c>
      <c r="F167" s="4">
        <f t="shared" si="13"/>
        <v>-0.0014387133727615797</v>
      </c>
      <c r="G167" s="4">
        <f t="shared" si="13"/>
        <v>0.014148341545929144</v>
      </c>
      <c r="H167" s="4">
        <f t="shared" si="11"/>
        <v>-0.02490570935280561</v>
      </c>
    </row>
    <row r="168" spans="1:8" ht="12">
      <c r="A168" s="1" t="s">
        <v>194</v>
      </c>
      <c r="B168" s="3">
        <v>2671.737922077922</v>
      </c>
      <c r="C168" s="3">
        <v>3325.25</v>
      </c>
      <c r="D168" s="8">
        <v>12.34</v>
      </c>
      <c r="E168" s="11">
        <f t="shared" si="10"/>
        <v>97.76346891028474</v>
      </c>
      <c r="F168" s="4">
        <f t="shared" si="13"/>
        <v>0.029073538874767157</v>
      </c>
      <c r="G168" s="4">
        <f t="shared" si="13"/>
        <v>0.004774207194548907</v>
      </c>
      <c r="H168" s="4">
        <f t="shared" si="11"/>
        <v>-0.012340310897152547</v>
      </c>
    </row>
    <row r="169" spans="1:8" ht="12">
      <c r="A169" s="1" t="s">
        <v>195</v>
      </c>
      <c r="B169" s="3">
        <v>2839.6824675324674</v>
      </c>
      <c r="C169" s="3">
        <v>3359.74</v>
      </c>
      <c r="D169" s="8">
        <v>11.76</v>
      </c>
      <c r="E169" s="11">
        <f t="shared" si="10"/>
        <v>104.33193094352264</v>
      </c>
      <c r="F169" s="4">
        <f t="shared" si="13"/>
        <v>0.06285966301811818</v>
      </c>
      <c r="G169" s="4">
        <f t="shared" si="13"/>
        <v>0.010372152469739104</v>
      </c>
      <c r="H169" s="4">
        <f t="shared" si="11"/>
        <v>0.05360264276855977</v>
      </c>
    </row>
    <row r="170" spans="1:8" ht="12">
      <c r="A170" s="1" t="s">
        <v>196</v>
      </c>
      <c r="B170" s="3">
        <v>2825.930779220779</v>
      </c>
      <c r="C170" s="3">
        <v>3179.01</v>
      </c>
      <c r="D170" s="8">
        <v>11.73</v>
      </c>
      <c r="E170" s="11">
        <f t="shared" si="10"/>
        <v>100.22447160727504</v>
      </c>
      <c r="F170" s="4">
        <f t="shared" si="13"/>
        <v>-0.004842685218829357</v>
      </c>
      <c r="G170" s="4">
        <f t="shared" si="13"/>
        <v>-0.05379285301838821</v>
      </c>
      <c r="H170" s="4">
        <f t="shared" si="11"/>
        <v>0.012044716072750341</v>
      </c>
    </row>
    <row r="171" spans="1:8" ht="12">
      <c r="A171" s="1" t="s">
        <v>197</v>
      </c>
      <c r="B171" s="3">
        <v>2971.698961038961</v>
      </c>
      <c r="C171" s="3">
        <v>3442.98</v>
      </c>
      <c r="D171" s="8">
        <v>11.8</v>
      </c>
      <c r="E171" s="11">
        <f t="shared" si="10"/>
        <v>99.47844025049267</v>
      </c>
      <c r="F171" s="4">
        <f t="shared" si="13"/>
        <v>0.05158236107197789</v>
      </c>
      <c r="G171" s="4">
        <f t="shared" si="13"/>
        <v>0.08303528456972442</v>
      </c>
      <c r="H171" s="4">
        <f t="shared" si="11"/>
        <v>0.004559402504926724</v>
      </c>
    </row>
    <row r="172" spans="1:8" ht="12">
      <c r="A172" s="1" t="s">
        <v>198</v>
      </c>
      <c r="B172" s="3">
        <v>2955.0254545454545</v>
      </c>
      <c r="C172" s="3">
        <v>3472.33</v>
      </c>
      <c r="D172" s="8">
        <v>12.02</v>
      </c>
      <c r="E172" s="11">
        <f t="shared" si="10"/>
        <v>98.38231236443946</v>
      </c>
      <c r="F172" s="4">
        <f t="shared" si="13"/>
        <v>-0.005610765663718875</v>
      </c>
      <c r="G172" s="4">
        <f t="shared" si="13"/>
        <v>0.00852459206849887</v>
      </c>
      <c r="H172" s="4">
        <f t="shared" si="11"/>
        <v>-0.0063435430222720515</v>
      </c>
    </row>
    <row r="173" spans="1:8" ht="12">
      <c r="A173" s="1" t="s">
        <v>199</v>
      </c>
      <c r="B173" s="3">
        <v>3079.071298701299</v>
      </c>
      <c r="C173" s="3">
        <v>3364.18</v>
      </c>
      <c r="D173" s="8">
        <v>11.92</v>
      </c>
      <c r="E173" s="11">
        <f t="shared" si="10"/>
        <v>100.73972903855075</v>
      </c>
      <c r="F173" s="4">
        <f t="shared" si="13"/>
        <v>0.041977927454071695</v>
      </c>
      <c r="G173" s="4">
        <f t="shared" si="13"/>
        <v>-0.031146233220920805</v>
      </c>
      <c r="H173" s="4">
        <f t="shared" si="11"/>
        <v>0.017413957052174182</v>
      </c>
    </row>
    <row r="174" spans="1:8" ht="12">
      <c r="A174" s="1" t="s">
        <v>200</v>
      </c>
      <c r="B174" s="3">
        <v>3038.504935064935</v>
      </c>
      <c r="C174" s="3">
        <v>3306.7</v>
      </c>
      <c r="D174" s="8">
        <v>12.4</v>
      </c>
      <c r="E174" s="11">
        <f t="shared" si="10"/>
        <v>96.54922477724152</v>
      </c>
      <c r="F174" s="4">
        <f t="shared" si="13"/>
        <v>-0.013174869855554827</v>
      </c>
      <c r="G174" s="4">
        <f t="shared" si="13"/>
        <v>-0.0170858871998526</v>
      </c>
      <c r="H174" s="4">
        <f t="shared" si="11"/>
        <v>-0.02457441889425151</v>
      </c>
    </row>
    <row r="175" spans="1:8" ht="12">
      <c r="A175" s="1" t="s">
        <v>201</v>
      </c>
      <c r="B175" s="3">
        <v>2872.2893506493506</v>
      </c>
      <c r="C175" s="3">
        <v>3269.4</v>
      </c>
      <c r="D175" s="8">
        <v>13.06</v>
      </c>
      <c r="E175" s="11">
        <f t="shared" si="10"/>
        <v>95.43412836173404</v>
      </c>
      <c r="F175" s="4">
        <f t="shared" si="13"/>
        <v>-0.05470308193263884</v>
      </c>
      <c r="G175" s="4">
        <f t="shared" si="13"/>
        <v>-0.011280128224513741</v>
      </c>
      <c r="H175" s="4">
        <f t="shared" si="11"/>
        <v>-0.03532538304932628</v>
      </c>
    </row>
    <row r="176" spans="1:8" ht="12">
      <c r="A176" s="1" t="s">
        <v>202</v>
      </c>
      <c r="B176" s="3">
        <v>2899.829090909091</v>
      </c>
      <c r="C176" s="3">
        <v>3194.12</v>
      </c>
      <c r="D176" s="8">
        <v>13.31</v>
      </c>
      <c r="E176" s="11">
        <f t="shared" si="10"/>
        <v>98.29509629612303</v>
      </c>
      <c r="F176" s="4">
        <f t="shared" si="13"/>
        <v>0.009588080063561266</v>
      </c>
      <c r="G176" s="4">
        <f t="shared" si="13"/>
        <v>-0.02302563161436355</v>
      </c>
      <c r="H176" s="4">
        <f t="shared" si="11"/>
        <v>-0.006165703705436365</v>
      </c>
    </row>
    <row r="177" spans="1:8" ht="12">
      <c r="A177" s="1" t="s">
        <v>203</v>
      </c>
      <c r="B177" s="3">
        <v>2883.836103896104</v>
      </c>
      <c r="C177" s="3">
        <v>3075.06</v>
      </c>
      <c r="D177" s="8">
        <v>13.93</v>
      </c>
      <c r="E177" s="11">
        <f t="shared" si="10"/>
        <v>95.91710219401799</v>
      </c>
      <c r="F177" s="4">
        <f aca="true" t="shared" si="14" ref="F177:G192">(B177/B176)-1</f>
        <v>-0.005515148138600656</v>
      </c>
      <c r="G177" s="4">
        <f t="shared" si="14"/>
        <v>-0.03727474233904804</v>
      </c>
      <c r="H177" s="4">
        <f t="shared" si="11"/>
        <v>-0.02973731139315344</v>
      </c>
    </row>
    <row r="178" spans="1:8" ht="12">
      <c r="A178" s="1" t="s">
        <v>204</v>
      </c>
      <c r="B178" s="3">
        <v>2963.34987012987</v>
      </c>
      <c r="C178" s="3">
        <v>3078.32</v>
      </c>
      <c r="D178" s="8">
        <v>13.81</v>
      </c>
      <c r="E178" s="11">
        <f t="shared" si="10"/>
        <v>100.79555464056028</v>
      </c>
      <c r="F178" s="4">
        <f t="shared" si="14"/>
        <v>0.027572220947765347</v>
      </c>
      <c r="G178" s="4">
        <f t="shared" si="14"/>
        <v>0.0010601419159301795</v>
      </c>
      <c r="H178" s="4">
        <f t="shared" si="11"/>
        <v>0.019563879738936255</v>
      </c>
    </row>
    <row r="179" spans="1:8" ht="12">
      <c r="A179" s="1" t="s">
        <v>205</v>
      </c>
      <c r="B179" s="3">
        <v>2944.316103896104</v>
      </c>
      <c r="C179" s="3">
        <v>2973.02</v>
      </c>
      <c r="D179" s="8">
        <v>13.41</v>
      </c>
      <c r="E179" s="11">
        <f t="shared" si="10"/>
        <v>102.71236230718472</v>
      </c>
      <c r="F179" s="4">
        <f t="shared" si="14"/>
        <v>-0.006423057373556751</v>
      </c>
      <c r="G179" s="4">
        <f t="shared" si="14"/>
        <v>-0.03420697003560391</v>
      </c>
      <c r="H179" s="4">
        <f t="shared" si="11"/>
        <v>0.03863195640518057</v>
      </c>
    </row>
    <row r="180" spans="1:8" ht="12">
      <c r="A180" s="1" t="s">
        <v>206</v>
      </c>
      <c r="B180" s="3">
        <v>3080.802727272727</v>
      </c>
      <c r="C180" s="3">
        <v>3328.25</v>
      </c>
      <c r="D180" s="8">
        <v>12.89</v>
      </c>
      <c r="E180" s="11">
        <f t="shared" si="10"/>
        <v>103.63283065987285</v>
      </c>
      <c r="F180" s="4">
        <f t="shared" si="14"/>
        <v>0.04635596809595799</v>
      </c>
      <c r="G180" s="4">
        <f t="shared" si="14"/>
        <v>0.11948456451688849</v>
      </c>
      <c r="H180" s="4">
        <f t="shared" si="11"/>
        <v>0.04750330659872854</v>
      </c>
    </row>
    <row r="181" spans="1:8" ht="12">
      <c r="A181" s="1" t="s">
        <v>207</v>
      </c>
      <c r="B181" s="3">
        <v>3010.9093506493505</v>
      </c>
      <c r="C181" s="3">
        <v>3346.41</v>
      </c>
      <c r="D181" s="8">
        <v>12.63</v>
      </c>
      <c r="E181" s="11">
        <f t="shared" si="10"/>
        <v>101.84410189214097</v>
      </c>
      <c r="F181" s="4">
        <f t="shared" si="14"/>
        <v>-0.02268674199897558</v>
      </c>
      <c r="G181" s="4">
        <f t="shared" si="14"/>
        <v>0.005456320889356325</v>
      </c>
      <c r="H181" s="4">
        <f t="shared" si="11"/>
        <v>0.02918268558807637</v>
      </c>
    </row>
    <row r="182" spans="1:8" ht="12">
      <c r="A182" s="1" t="s">
        <v>208</v>
      </c>
      <c r="B182" s="3">
        <v>3241.4857142857145</v>
      </c>
      <c r="C182" s="3">
        <v>3296.98</v>
      </c>
      <c r="D182" s="8">
        <v>12.18</v>
      </c>
      <c r="E182" s="11">
        <f t="shared" si="10"/>
        <v>103.2775028797749</v>
      </c>
      <c r="F182" s="4">
        <f t="shared" si="14"/>
        <v>0.07658030740335531</v>
      </c>
      <c r="G182" s="4">
        <f t="shared" si="14"/>
        <v>-0.01477105315845928</v>
      </c>
      <c r="H182" s="4">
        <f t="shared" si="11"/>
        <v>0.04330002879774907</v>
      </c>
    </row>
    <row r="183" spans="1:8" ht="12">
      <c r="A183" s="1" t="s">
        <v>209</v>
      </c>
      <c r="B183" s="3">
        <v>3399.8492207792206</v>
      </c>
      <c r="C183" s="3">
        <v>3328</v>
      </c>
      <c r="D183" s="8">
        <v>11.81</v>
      </c>
      <c r="E183" s="11">
        <f t="shared" si="10"/>
        <v>102.75515549738114</v>
      </c>
      <c r="F183" s="4">
        <f t="shared" si="14"/>
        <v>0.04885522271332987</v>
      </c>
      <c r="G183" s="4">
        <f t="shared" si="14"/>
        <v>0.009408610303975218</v>
      </c>
      <c r="H183" s="4">
        <f t="shared" si="11"/>
        <v>0.03770155497381145</v>
      </c>
    </row>
    <row r="184" spans="1:8" ht="12">
      <c r="A184" s="1" t="s">
        <v>210</v>
      </c>
      <c r="B184" s="3">
        <v>3518.1816883116885</v>
      </c>
      <c r="C184" s="3">
        <v>3389.25</v>
      </c>
      <c r="D184" s="8">
        <v>11.66</v>
      </c>
      <c r="E184" s="11">
        <f t="shared" si="10"/>
        <v>101.12712021670907</v>
      </c>
      <c r="F184" s="4">
        <f t="shared" si="14"/>
        <v>0.034805210422051314</v>
      </c>
      <c r="G184" s="4">
        <f t="shared" si="14"/>
        <v>0.01840444711538458</v>
      </c>
      <c r="H184" s="4">
        <f t="shared" si="11"/>
        <v>0.021112868833757324</v>
      </c>
    </row>
    <row r="185" spans="1:8" ht="12">
      <c r="A185" s="1" t="s">
        <v>211</v>
      </c>
      <c r="B185" s="3">
        <v>3567.4066233766234</v>
      </c>
      <c r="C185" s="3">
        <v>3669.57</v>
      </c>
      <c r="D185" s="8">
        <v>11.38</v>
      </c>
      <c r="E185" s="11">
        <f t="shared" si="10"/>
        <v>102.14012614026903</v>
      </c>
      <c r="F185" s="4">
        <f t="shared" si="14"/>
        <v>0.01399158412667334</v>
      </c>
      <c r="G185" s="4">
        <f t="shared" si="14"/>
        <v>0.08270856384155789</v>
      </c>
      <c r="H185" s="4">
        <f t="shared" si="11"/>
        <v>0.03111792806935705</v>
      </c>
    </row>
    <row r="186" spans="1:8" ht="12">
      <c r="A186" s="1" t="s">
        <v>212</v>
      </c>
      <c r="B186" s="3">
        <v>3651.8535064935063</v>
      </c>
      <c r="C186" s="3">
        <v>3677.69</v>
      </c>
      <c r="D186" s="8">
        <v>12.3</v>
      </c>
      <c r="E186" s="11">
        <f t="shared" si="10"/>
        <v>93.34683717228154</v>
      </c>
      <c r="F186" s="4">
        <f t="shared" si="14"/>
        <v>0.023671785145970237</v>
      </c>
      <c r="G186" s="4">
        <f t="shared" si="14"/>
        <v>0.002212793324558371</v>
      </c>
      <c r="H186" s="4">
        <f t="shared" si="11"/>
        <v>-0.05704829494385129</v>
      </c>
    </row>
    <row r="187" spans="1:8" ht="12">
      <c r="A187" s="1" t="s">
        <v>213</v>
      </c>
      <c r="B187" s="3">
        <v>3698.6945454545453</v>
      </c>
      <c r="C187" s="3">
        <v>3720.81</v>
      </c>
      <c r="D187" s="8">
        <v>11.93</v>
      </c>
      <c r="E187" s="11">
        <f t="shared" si="10"/>
        <v>102.73535625037238</v>
      </c>
      <c r="F187" s="4">
        <f t="shared" si="14"/>
        <v>0.012826647859162321</v>
      </c>
      <c r="G187" s="4">
        <f t="shared" si="14"/>
        <v>0.011724751134543743</v>
      </c>
      <c r="H187" s="4">
        <f t="shared" si="11"/>
        <v>0.037603562503723785</v>
      </c>
    </row>
    <row r="188" spans="1:8" ht="12">
      <c r="A188" s="1" t="s">
        <v>214</v>
      </c>
      <c r="B188" s="3">
        <v>3783.674935064935</v>
      </c>
      <c r="C188" s="3">
        <v>3759.58</v>
      </c>
      <c r="D188" s="8">
        <v>11.5</v>
      </c>
      <c r="E188" s="11">
        <f t="shared" si="10"/>
        <v>103.26263211757447</v>
      </c>
      <c r="F188" s="4">
        <f t="shared" si="14"/>
        <v>0.0229757793097094</v>
      </c>
      <c r="G188" s="4">
        <f t="shared" si="14"/>
        <v>0.010419774188953568</v>
      </c>
      <c r="H188" s="4">
        <f t="shared" si="11"/>
        <v>0.04256798784241138</v>
      </c>
    </row>
    <row r="189" spans="1:8" ht="12">
      <c r="A189" s="1" t="s">
        <v>215</v>
      </c>
      <c r="B189" s="3">
        <v>4040.813376623377</v>
      </c>
      <c r="C189" s="3">
        <v>3917.24</v>
      </c>
      <c r="D189" s="8">
        <v>10.76</v>
      </c>
      <c r="E189" s="11">
        <f t="shared" si="10"/>
        <v>105.8772621200935</v>
      </c>
      <c r="F189" s="4">
        <f t="shared" si="14"/>
        <v>0.0679599717130639</v>
      </c>
      <c r="G189" s="4">
        <f t="shared" si="14"/>
        <v>0.04193553535235317</v>
      </c>
      <c r="H189" s="4">
        <f t="shared" si="11"/>
        <v>0.06835595453426829</v>
      </c>
    </row>
    <row r="190" spans="1:8" ht="12">
      <c r="A190" s="1" t="s">
        <v>216</v>
      </c>
      <c r="B190" s="3">
        <v>3980.0555844155842</v>
      </c>
      <c r="C190" s="3">
        <v>3899.51</v>
      </c>
      <c r="D190" s="8">
        <v>10.88</v>
      </c>
      <c r="E190" s="11">
        <f t="shared" si="10"/>
        <v>99.05404542591164</v>
      </c>
      <c r="F190" s="4">
        <f t="shared" si="14"/>
        <v>-0.015036030260462963</v>
      </c>
      <c r="G190" s="4">
        <f t="shared" si="14"/>
        <v>-0.00452614595991041</v>
      </c>
      <c r="H190" s="4">
        <f t="shared" si="11"/>
        <v>-0.0004928790742169243</v>
      </c>
    </row>
    <row r="191" spans="1:8" ht="12">
      <c r="A191" s="1" t="s">
        <v>217</v>
      </c>
      <c r="B191" s="3">
        <v>3956.128181818182</v>
      </c>
      <c r="C191" s="3">
        <v>4001.53</v>
      </c>
      <c r="D191" s="8">
        <v>10.91</v>
      </c>
      <c r="E191" s="11">
        <f t="shared" si="10"/>
        <v>99.76395275793882</v>
      </c>
      <c r="F191" s="4">
        <f t="shared" si="14"/>
        <v>-0.006011826239586515</v>
      </c>
      <c r="G191" s="4">
        <f t="shared" si="14"/>
        <v>0.026162261412331356</v>
      </c>
      <c r="H191" s="4">
        <f t="shared" si="11"/>
        <v>0.006706194246054897</v>
      </c>
    </row>
    <row r="192" spans="1:8" ht="12">
      <c r="A192" s="1" t="s">
        <v>218</v>
      </c>
      <c r="B192" s="3">
        <v>4032.6484415584414</v>
      </c>
      <c r="C192" s="3">
        <v>4031.91</v>
      </c>
      <c r="D192" s="8">
        <v>10.79</v>
      </c>
      <c r="E192" s="11">
        <f t="shared" si="10"/>
        <v>100.9512828748926</v>
      </c>
      <c r="F192" s="4">
        <f t="shared" si="14"/>
        <v>0.01934220940866771</v>
      </c>
      <c r="G192" s="4">
        <f t="shared" si="14"/>
        <v>0.007592096023270933</v>
      </c>
      <c r="H192" s="4">
        <f t="shared" si="11"/>
        <v>0.018604495415592563</v>
      </c>
    </row>
    <row r="193" spans="1:8" ht="12">
      <c r="A193" s="1" t="s">
        <v>219</v>
      </c>
      <c r="B193" s="3">
        <v>3912.0135064935066</v>
      </c>
      <c r="C193" s="3">
        <v>3814.15</v>
      </c>
      <c r="D193" s="8">
        <v>10.96</v>
      </c>
      <c r="E193" s="11">
        <f t="shared" si="10"/>
        <v>98.66655134657611</v>
      </c>
      <c r="F193" s="4">
        <f aca="true" t="shared" si="15" ref="F193:G208">(B193/B192)-1</f>
        <v>-0.0299145677619036</v>
      </c>
      <c r="G193" s="4">
        <f t="shared" si="15"/>
        <v>-0.05400914206914331</v>
      </c>
      <c r="H193" s="4">
        <f t="shared" si="11"/>
        <v>-0.004342819867572189</v>
      </c>
    </row>
    <row r="194" spans="1:8" ht="12">
      <c r="A194" s="1" t="s">
        <v>220</v>
      </c>
      <c r="B194" s="3">
        <v>4070.6494805194807</v>
      </c>
      <c r="C194" s="3">
        <v>3882.56</v>
      </c>
      <c r="D194" s="8">
        <v>10.72</v>
      </c>
      <c r="E194" s="11">
        <f t="shared" si="10"/>
        <v>101.9109200167268</v>
      </c>
      <c r="F194" s="4">
        <f t="shared" si="15"/>
        <v>0.04055097809929742</v>
      </c>
      <c r="G194" s="4">
        <f t="shared" si="15"/>
        <v>0.01793584415924898</v>
      </c>
      <c r="H194" s="4">
        <f t="shared" si="11"/>
        <v>0.028242533500601474</v>
      </c>
    </row>
    <row r="195" spans="1:8" ht="12">
      <c r="A195" s="1" t="s">
        <v>221</v>
      </c>
      <c r="B195" s="3">
        <v>4258.229610389611</v>
      </c>
      <c r="C195" s="3">
        <v>4157.03</v>
      </c>
      <c r="D195" s="8">
        <v>10.34</v>
      </c>
      <c r="E195" s="11">
        <f t="shared" si="10"/>
        <v>103.09905595226874</v>
      </c>
      <c r="F195" s="4">
        <f t="shared" si="15"/>
        <v>0.04608113048490514</v>
      </c>
      <c r="G195" s="4">
        <f t="shared" si="15"/>
        <v>0.07069304788593089</v>
      </c>
      <c r="H195" s="4">
        <f t="shared" si="11"/>
        <v>0.0399238928560207</v>
      </c>
    </row>
    <row r="196" spans="1:8" ht="12">
      <c r="A196" s="1" t="s">
        <v>222</v>
      </c>
      <c r="B196" s="3">
        <v>4348.757662337663</v>
      </c>
      <c r="C196" s="3">
        <v>4238.78</v>
      </c>
      <c r="D196" s="8">
        <v>10.06</v>
      </c>
      <c r="E196" s="11">
        <f t="shared" si="10"/>
        <v>102.32471745659444</v>
      </c>
      <c r="F196" s="4">
        <f t="shared" si="15"/>
        <v>0.02125955155804027</v>
      </c>
      <c r="G196" s="4">
        <f t="shared" si="15"/>
        <v>0.019665482327527073</v>
      </c>
      <c r="H196" s="4">
        <f t="shared" si="11"/>
        <v>0.03186384123261105</v>
      </c>
    </row>
    <row r="197" spans="1:8" ht="12">
      <c r="A197" s="1" t="s">
        <v>223</v>
      </c>
      <c r="B197" s="3">
        <v>4189.916623376624</v>
      </c>
      <c r="C197" s="3">
        <v>4159.78</v>
      </c>
      <c r="D197" s="8">
        <v>10.49</v>
      </c>
      <c r="E197" s="11">
        <f aca="true" t="shared" si="16" ref="E197:E260">PV((D197/1200),(18*12),-($D196/12))+100*(1/EXP(LN(1+(D197/1200))*(18*12)))</f>
        <v>96.52634974489371</v>
      </c>
      <c r="F197" s="4">
        <f t="shared" si="15"/>
        <v>-0.03652561289783496</v>
      </c>
      <c r="G197" s="4">
        <f t="shared" si="15"/>
        <v>-0.01863743813078289</v>
      </c>
      <c r="H197" s="4">
        <f aca="true" t="shared" si="17" ref="H197:H260">((((E197/100)-1)*100)+(D196/12))/100</f>
        <v>-0.026353169217729643</v>
      </c>
    </row>
    <row r="198" spans="1:8" ht="12">
      <c r="A198" s="1" t="s">
        <v>224</v>
      </c>
      <c r="B198" s="3">
        <v>4129.909220779221</v>
      </c>
      <c r="C198" s="3">
        <v>4186.74</v>
      </c>
      <c r="D198" s="8">
        <v>9.96</v>
      </c>
      <c r="E198" s="11">
        <f t="shared" si="16"/>
        <v>104.42874692895893</v>
      </c>
      <c r="F198" s="4">
        <f t="shared" si="15"/>
        <v>-0.014321860788972685</v>
      </c>
      <c r="G198" s="4">
        <f t="shared" si="15"/>
        <v>0.006481111981883725</v>
      </c>
      <c r="H198" s="4">
        <f t="shared" si="17"/>
        <v>0.053029135956256045</v>
      </c>
    </row>
    <row r="199" spans="1:8" ht="12">
      <c r="A199" s="1" t="s">
        <v>225</v>
      </c>
      <c r="B199" s="3">
        <v>4390.061818181818</v>
      </c>
      <c r="C199" s="3">
        <v>4486.28</v>
      </c>
      <c r="D199" s="8">
        <v>9.54</v>
      </c>
      <c r="E199" s="11">
        <f t="shared" si="16"/>
        <v>103.60657770283576</v>
      </c>
      <c r="F199" s="4">
        <f t="shared" si="15"/>
        <v>0.06299232828016299</v>
      </c>
      <c r="G199" s="4">
        <f t="shared" si="15"/>
        <v>0.0715449251685083</v>
      </c>
      <c r="H199" s="4">
        <f t="shared" si="17"/>
        <v>0.04436577702835767</v>
      </c>
    </row>
    <row r="200" spans="1:8" ht="12">
      <c r="A200" s="1" t="s">
        <v>226</v>
      </c>
      <c r="B200" s="3">
        <v>4497.011948051948</v>
      </c>
      <c r="C200" s="3">
        <v>4539.68</v>
      </c>
      <c r="D200" s="8">
        <v>9.32</v>
      </c>
      <c r="E200" s="11">
        <f t="shared" si="16"/>
        <v>101.91665189225475</v>
      </c>
      <c r="F200" s="4">
        <f t="shared" si="15"/>
        <v>0.02436187331740669</v>
      </c>
      <c r="G200" s="4">
        <f t="shared" si="15"/>
        <v>0.011902957461415786</v>
      </c>
      <c r="H200" s="4">
        <f t="shared" si="17"/>
        <v>0.027116518922547392</v>
      </c>
    </row>
    <row r="201" spans="1:8" ht="12">
      <c r="A201" s="1" t="s">
        <v>227</v>
      </c>
      <c r="B201" s="3">
        <v>4483.994285714286</v>
      </c>
      <c r="C201" s="3">
        <v>4612</v>
      </c>
      <c r="D201" s="8">
        <v>9.52</v>
      </c>
      <c r="E201" s="11">
        <f t="shared" si="16"/>
        <v>98.28033300917727</v>
      </c>
      <c r="F201" s="4">
        <f t="shared" si="15"/>
        <v>-0.0028947359909285986</v>
      </c>
      <c r="G201" s="4">
        <f t="shared" si="15"/>
        <v>0.015930638282874554</v>
      </c>
      <c r="H201" s="4">
        <f t="shared" si="17"/>
        <v>-0.009430003241560658</v>
      </c>
    </row>
    <row r="202" spans="1:8" ht="12">
      <c r="A202" s="1" t="s">
        <v>228</v>
      </c>
      <c r="B202" s="3">
        <v>4508.283506493506</v>
      </c>
      <c r="C202" s="3">
        <v>4577.12</v>
      </c>
      <c r="D202" s="8">
        <v>9.42</v>
      </c>
      <c r="E202" s="11">
        <f t="shared" si="16"/>
        <v>100.86549050782666</v>
      </c>
      <c r="F202" s="4">
        <f t="shared" si="15"/>
        <v>0.0054168714836688725</v>
      </c>
      <c r="G202" s="4">
        <f t="shared" si="15"/>
        <v>-0.007562879444926285</v>
      </c>
      <c r="H202" s="4">
        <f t="shared" si="17"/>
        <v>0.01658823841160005</v>
      </c>
    </row>
    <row r="203" spans="1:8" ht="12">
      <c r="A203" s="1" t="s">
        <v>229</v>
      </c>
      <c r="B203" s="3">
        <v>4540.932077922078</v>
      </c>
      <c r="C203" s="3">
        <v>4361.33</v>
      </c>
      <c r="D203" s="8">
        <v>9.36</v>
      </c>
      <c r="E203" s="11">
        <f t="shared" si="16"/>
        <v>100.52134747278672</v>
      </c>
      <c r="F203" s="4">
        <f t="shared" si="15"/>
        <v>0.0072419073426830405</v>
      </c>
      <c r="G203" s="4">
        <f t="shared" si="15"/>
        <v>-0.047145366518684284</v>
      </c>
      <c r="H203" s="4">
        <f t="shared" si="17"/>
        <v>0.013063474727867152</v>
      </c>
    </row>
    <row r="204" spans="1:8" ht="12">
      <c r="A204" s="1" t="s">
        <v>230</v>
      </c>
      <c r="B204" s="3">
        <v>4614.541428571429</v>
      </c>
      <c r="C204" s="3">
        <v>4508.28</v>
      </c>
      <c r="D204" s="8">
        <v>9.16</v>
      </c>
      <c r="E204" s="11">
        <f t="shared" si="16"/>
        <v>101.7609428671964</v>
      </c>
      <c r="F204" s="4">
        <f t="shared" si="15"/>
        <v>0.016210185350985062</v>
      </c>
      <c r="G204" s="4">
        <f t="shared" si="15"/>
        <v>0.033693850270444914</v>
      </c>
      <c r="H204" s="4">
        <f t="shared" si="17"/>
        <v>0.02540942867196413</v>
      </c>
    </row>
    <row r="205" spans="1:8" ht="12">
      <c r="A205" s="1" t="s">
        <v>231</v>
      </c>
      <c r="B205" s="3">
        <v>4592.58064935065</v>
      </c>
      <c r="C205" s="3">
        <v>4451.7</v>
      </c>
      <c r="D205" s="8">
        <v>9.45</v>
      </c>
      <c r="E205" s="11">
        <f t="shared" si="16"/>
        <v>97.4950166604826</v>
      </c>
      <c r="F205" s="4">
        <f t="shared" si="15"/>
        <v>-0.004759038262135085</v>
      </c>
      <c r="G205" s="4">
        <f t="shared" si="15"/>
        <v>-0.012550240890095488</v>
      </c>
      <c r="H205" s="4">
        <f t="shared" si="17"/>
        <v>-0.017416500061840638</v>
      </c>
    </row>
    <row r="206" spans="1:8" ht="12">
      <c r="A206" s="1" t="s">
        <v>232</v>
      </c>
      <c r="B206" s="3">
        <v>4495.338961038961</v>
      </c>
      <c r="C206" s="3">
        <v>4546.86</v>
      </c>
      <c r="D206" s="8">
        <v>9.53</v>
      </c>
      <c r="E206" s="11">
        <f t="shared" si="16"/>
        <v>99.31258323952271</v>
      </c>
      <c r="F206" s="4">
        <f t="shared" si="15"/>
        <v>-0.021173648485723895</v>
      </c>
      <c r="G206" s="4">
        <f t="shared" si="15"/>
        <v>0.021376103511018263</v>
      </c>
      <c r="H206" s="4">
        <f t="shared" si="17"/>
        <v>0.0010008323952271148</v>
      </c>
    </row>
    <row r="207" spans="1:8" ht="12">
      <c r="A207" s="1" t="s">
        <v>233</v>
      </c>
      <c r="B207" s="3">
        <v>4609.278051948052</v>
      </c>
      <c r="C207" s="3">
        <v>4568.24</v>
      </c>
      <c r="D207" s="8">
        <v>9.26</v>
      </c>
      <c r="E207" s="11">
        <f t="shared" si="16"/>
        <v>102.36158855158894</v>
      </c>
      <c r="F207" s="4">
        <f t="shared" si="15"/>
        <v>0.02534605107570287</v>
      </c>
      <c r="G207" s="4">
        <f t="shared" si="15"/>
        <v>0.00470214609642694</v>
      </c>
      <c r="H207" s="4">
        <f t="shared" si="17"/>
        <v>0.03155755218255611</v>
      </c>
    </row>
    <row r="208" spans="1:8" ht="12">
      <c r="A208" s="1" t="s">
        <v>234</v>
      </c>
      <c r="B208" s="3">
        <v>4675.00051948052</v>
      </c>
      <c r="C208" s="3">
        <v>4618.32</v>
      </c>
      <c r="D208" s="8">
        <v>9.23</v>
      </c>
      <c r="E208" s="11">
        <f t="shared" si="16"/>
        <v>100.26291966905538</v>
      </c>
      <c r="F208" s="4">
        <f t="shared" si="15"/>
        <v>0.014258733535220669</v>
      </c>
      <c r="G208" s="4">
        <f t="shared" si="15"/>
        <v>0.010962646445896063</v>
      </c>
      <c r="H208" s="4">
        <f t="shared" si="17"/>
        <v>0.010345863357220502</v>
      </c>
    </row>
    <row r="209" spans="1:8" ht="12">
      <c r="A209" s="1" t="s">
        <v>235</v>
      </c>
      <c r="B209" s="3">
        <v>4831.6394805194805</v>
      </c>
      <c r="C209" s="3">
        <v>5049.63</v>
      </c>
      <c r="D209" s="8">
        <v>8.94</v>
      </c>
      <c r="E209" s="11">
        <f t="shared" si="16"/>
        <v>102.59104175145666</v>
      </c>
      <c r="F209" s="4">
        <f aca="true" t="shared" si="18" ref="F209:G219">(B209/B208)-1</f>
        <v>0.03350565639217651</v>
      </c>
      <c r="G209" s="4">
        <f t="shared" si="18"/>
        <v>0.09339110325832789</v>
      </c>
      <c r="H209" s="4">
        <f t="shared" si="17"/>
        <v>0.03360208418123324</v>
      </c>
    </row>
    <row r="210" spans="1:8" ht="12">
      <c r="A210" s="1" t="s">
        <v>236</v>
      </c>
      <c r="B210" s="3">
        <v>5003.886233766234</v>
      </c>
      <c r="C210" s="3">
        <v>5283.82</v>
      </c>
      <c r="D210" s="8">
        <v>9.1</v>
      </c>
      <c r="E210" s="11">
        <f t="shared" si="16"/>
        <v>98.58562323416704</v>
      </c>
      <c r="F210" s="4">
        <f t="shared" si="18"/>
        <v>0.035649752830530845</v>
      </c>
      <c r="G210" s="4">
        <f t="shared" si="18"/>
        <v>0.046377655392573214</v>
      </c>
      <c r="H210" s="4">
        <f t="shared" si="17"/>
        <v>-0.006693767658329587</v>
      </c>
    </row>
    <row r="211" spans="1:8" ht="12">
      <c r="A211" s="1" t="s">
        <v>237</v>
      </c>
      <c r="B211" s="3">
        <v>5179.41</v>
      </c>
      <c r="C211" s="3">
        <v>5666.89</v>
      </c>
      <c r="D211" s="8">
        <v>8.98</v>
      </c>
      <c r="E211" s="11">
        <f t="shared" si="16"/>
        <v>101.06929450780171</v>
      </c>
      <c r="F211" s="4">
        <f t="shared" si="18"/>
        <v>0.035077489382018934</v>
      </c>
      <c r="G211" s="4">
        <f t="shared" si="18"/>
        <v>0.0724986846637472</v>
      </c>
      <c r="H211" s="4">
        <f t="shared" si="17"/>
        <v>0.018276278411350436</v>
      </c>
    </row>
    <row r="212" spans="1:8" ht="12">
      <c r="A212" s="1" t="s">
        <v>238</v>
      </c>
      <c r="B212" s="3">
        <v>4998.068831168831</v>
      </c>
      <c r="C212" s="3">
        <v>5638.25</v>
      </c>
      <c r="D212" s="8">
        <v>9.82</v>
      </c>
      <c r="E212" s="11">
        <f t="shared" si="16"/>
        <v>92.91709684060699</v>
      </c>
      <c r="F212" s="4">
        <f t="shared" si="18"/>
        <v>-0.035011935496739754</v>
      </c>
      <c r="G212" s="4">
        <f t="shared" si="18"/>
        <v>-0.005053918463213569</v>
      </c>
      <c r="H212" s="4">
        <f t="shared" si="17"/>
        <v>-0.06334569826059684</v>
      </c>
    </row>
    <row r="213" spans="1:8" ht="12">
      <c r="A213" s="1" t="s">
        <v>239</v>
      </c>
      <c r="B213" s="3">
        <v>5175.536103896104</v>
      </c>
      <c r="C213" s="3">
        <v>5602.05</v>
      </c>
      <c r="D213" s="8">
        <v>9.92</v>
      </c>
      <c r="E213" s="11">
        <f t="shared" si="16"/>
        <v>99.16222967995712</v>
      </c>
      <c r="F213" s="4">
        <f t="shared" si="18"/>
        <v>0.03550716861291625</v>
      </c>
      <c r="G213" s="4">
        <f t="shared" si="18"/>
        <v>-0.006420431871591359</v>
      </c>
      <c r="H213" s="4">
        <f t="shared" si="17"/>
        <v>-0.0001943698670954097</v>
      </c>
    </row>
    <row r="214" spans="1:8" ht="12">
      <c r="A214" s="1" t="s">
        <v>240</v>
      </c>
      <c r="B214" s="3">
        <v>5160.211</v>
      </c>
      <c r="C214" s="3">
        <v>5705.34</v>
      </c>
      <c r="D214" s="8">
        <v>9.78</v>
      </c>
      <c r="E214" s="11">
        <f t="shared" si="16"/>
        <v>101.18354757793996</v>
      </c>
      <c r="F214" s="4">
        <f t="shared" si="18"/>
        <v>-0.0029610659820471508</v>
      </c>
      <c r="G214" s="4">
        <f t="shared" si="18"/>
        <v>0.018437893271213257</v>
      </c>
      <c r="H214" s="4">
        <f t="shared" si="17"/>
        <v>0.02010214244606636</v>
      </c>
    </row>
    <row r="215" spans="1:8" ht="12">
      <c r="A215" s="1" t="s">
        <v>241</v>
      </c>
      <c r="B215" s="3">
        <v>5092.41</v>
      </c>
      <c r="C215" s="3">
        <v>6156.23</v>
      </c>
      <c r="D215" s="8">
        <v>10.23</v>
      </c>
      <c r="E215" s="11">
        <f t="shared" si="16"/>
        <v>96.30427210795264</v>
      </c>
      <c r="F215" s="4">
        <f t="shared" si="18"/>
        <v>-0.013139191401281947</v>
      </c>
      <c r="G215" s="4">
        <f t="shared" si="18"/>
        <v>0.07902947063628107</v>
      </c>
      <c r="H215" s="4">
        <f t="shared" si="17"/>
        <v>-0.028807278920473623</v>
      </c>
    </row>
    <row r="216" spans="1:8" ht="12">
      <c r="A216" s="1" t="s">
        <v>242</v>
      </c>
      <c r="B216" s="3">
        <v>5028.614025974026</v>
      </c>
      <c r="C216" s="3">
        <v>6109.49</v>
      </c>
      <c r="D216" s="8">
        <v>10.44</v>
      </c>
      <c r="E216" s="11">
        <f t="shared" si="16"/>
        <v>98.29819226378912</v>
      </c>
      <c r="F216" s="4">
        <f t="shared" si="18"/>
        <v>-0.01252765861860572</v>
      </c>
      <c r="G216" s="4">
        <f t="shared" si="18"/>
        <v>-0.007592308929328495</v>
      </c>
      <c r="H216" s="4">
        <f t="shared" si="17"/>
        <v>-0.008493077362108808</v>
      </c>
    </row>
    <row r="217" spans="1:8" ht="12">
      <c r="A217" s="1" t="s">
        <v>243</v>
      </c>
      <c r="B217" s="3">
        <v>4990.093896103896</v>
      </c>
      <c r="C217" s="3">
        <v>5987.36</v>
      </c>
      <c r="D217" s="8">
        <v>11.14</v>
      </c>
      <c r="E217" s="11">
        <f t="shared" si="16"/>
        <v>94.57019009885762</v>
      </c>
      <c r="F217" s="4">
        <f t="shared" si="18"/>
        <v>-0.007660188209149377</v>
      </c>
      <c r="G217" s="4">
        <f t="shared" si="18"/>
        <v>-0.019990211948951564</v>
      </c>
      <c r="H217" s="4">
        <f t="shared" si="17"/>
        <v>-0.04559809901142379</v>
      </c>
    </row>
    <row r="218" spans="1:8" ht="12">
      <c r="A218" s="1" t="s">
        <v>244</v>
      </c>
      <c r="B218" s="3">
        <v>4568.498571428571</v>
      </c>
      <c r="C218" s="3">
        <v>4638.82</v>
      </c>
      <c r="D218" s="8">
        <v>10.21</v>
      </c>
      <c r="E218" s="11">
        <f t="shared" si="16"/>
        <v>107.64759279830044</v>
      </c>
      <c r="F218" s="4">
        <f t="shared" si="18"/>
        <v>-0.08448645124783982</v>
      </c>
      <c r="G218" s="4">
        <f t="shared" si="18"/>
        <v>-0.22523115363031454</v>
      </c>
      <c r="H218" s="4">
        <f t="shared" si="17"/>
        <v>0.08575926131633763</v>
      </c>
    </row>
    <row r="219" spans="1:8" ht="12">
      <c r="A219" s="1" t="s">
        <v>245</v>
      </c>
      <c r="B219" s="3">
        <v>4704.782467532467</v>
      </c>
      <c r="C219" s="3">
        <v>4589.86</v>
      </c>
      <c r="D219" s="8">
        <v>10.5</v>
      </c>
      <c r="E219" s="11">
        <f t="shared" si="16"/>
        <v>97.65878543218572</v>
      </c>
      <c r="F219" s="4">
        <f t="shared" si="18"/>
        <v>0.029831222221720077</v>
      </c>
      <c r="G219" s="4">
        <f t="shared" si="18"/>
        <v>-0.010554408233128254</v>
      </c>
      <c r="H219" s="4">
        <f t="shared" si="17"/>
        <v>-0.014903812344809425</v>
      </c>
    </row>
    <row r="220" spans="1:8" ht="12">
      <c r="A220" s="1" t="s">
        <v>246</v>
      </c>
      <c r="B220" s="3">
        <v>4928.50012987013</v>
      </c>
      <c r="C220" s="3">
        <v>4889.82</v>
      </c>
      <c r="D220" s="8">
        <v>10.34</v>
      </c>
      <c r="E220" s="11">
        <f t="shared" si="16"/>
        <v>101.30486566411304</v>
      </c>
      <c r="F220" s="4">
        <f>(B220/B219)-1</f>
        <v>0.04755111716248939</v>
      </c>
      <c r="G220" s="4">
        <f>(C220/C219)-1</f>
        <v>0.06535275585747713</v>
      </c>
      <c r="H220" s="4">
        <f t="shared" si="17"/>
        <v>0.021798656641130308</v>
      </c>
    </row>
    <row r="221" spans="1:23" ht="12">
      <c r="A221" s="1" t="s">
        <v>247</v>
      </c>
      <c r="B221" s="3">
        <v>5137.717402597403</v>
      </c>
      <c r="C221" s="3">
        <v>4737.55</v>
      </c>
      <c r="D221" s="8">
        <v>9.74</v>
      </c>
      <c r="E221" s="11">
        <f t="shared" si="16"/>
        <v>105.08553015444821</v>
      </c>
      <c r="F221" s="25">
        <v>-0.01957132975409548</v>
      </c>
      <c r="G221" s="25">
        <v>-0.031140205569939128</v>
      </c>
      <c r="H221" s="4">
        <f t="shared" si="17"/>
        <v>0.05947196821114881</v>
      </c>
      <c r="W221" s="26"/>
    </row>
    <row r="222" spans="1:23" ht="12">
      <c r="A222" s="1" t="s">
        <v>248</v>
      </c>
      <c r="B222" s="3">
        <v>5248.4174025974025</v>
      </c>
      <c r="C222" s="3">
        <v>4976.47</v>
      </c>
      <c r="D222" s="8">
        <v>9.31</v>
      </c>
      <c r="E222" s="11">
        <f t="shared" si="16"/>
        <v>103.74865445798876</v>
      </c>
      <c r="F222" s="25">
        <v>0.04280888387118331</v>
      </c>
      <c r="G222" s="25">
        <v>0.05043113001445887</v>
      </c>
      <c r="H222" s="4">
        <f t="shared" si="17"/>
        <v>0.045603211246554205</v>
      </c>
      <c r="W222" s="26"/>
    </row>
    <row r="223" spans="1:23" ht="12">
      <c r="A223" s="1" t="s">
        <v>249</v>
      </c>
      <c r="B223" s="3">
        <v>5217.362857142857</v>
      </c>
      <c r="C223" s="3">
        <v>5166.26</v>
      </c>
      <c r="D223" s="8">
        <v>10.13</v>
      </c>
      <c r="E223" s="11">
        <f t="shared" si="16"/>
        <v>93.22238309655779</v>
      </c>
      <c r="F223" s="25">
        <v>0.038568229272836874</v>
      </c>
      <c r="G223" s="25">
        <v>0.038137474957148365</v>
      </c>
      <c r="H223" s="4">
        <f t="shared" si="17"/>
        <v>-0.060017835701088734</v>
      </c>
      <c r="W223" s="26"/>
    </row>
    <row r="224" spans="1:23" ht="12">
      <c r="A224" s="1" t="s">
        <v>250</v>
      </c>
      <c r="B224" s="3">
        <v>5122.816233766233</v>
      </c>
      <c r="C224" s="3">
        <v>5213.41</v>
      </c>
      <c r="D224" s="8">
        <v>10.36</v>
      </c>
      <c r="E224" s="11">
        <f t="shared" si="16"/>
        <v>98.12663702705858</v>
      </c>
      <c r="F224" s="25">
        <v>0.01908517374408847</v>
      </c>
      <c r="G224" s="25">
        <v>0.009126524797435698</v>
      </c>
      <c r="H224" s="4">
        <f t="shared" si="17"/>
        <v>-0.010291963062747503</v>
      </c>
      <c r="W224" s="26"/>
    </row>
    <row r="225" spans="1:23" ht="12">
      <c r="A225" s="1" t="s">
        <v>251</v>
      </c>
      <c r="B225" s="3">
        <v>5218.938961038961</v>
      </c>
      <c r="C225" s="3">
        <v>5088.04</v>
      </c>
      <c r="D225" s="8">
        <v>10.38</v>
      </c>
      <c r="E225" s="11">
        <f t="shared" si="16"/>
        <v>99.83730553896126</v>
      </c>
      <c r="F225" s="25">
        <v>-0.03846597978940414</v>
      </c>
      <c r="G225" s="25">
        <v>-0.02404760032301312</v>
      </c>
      <c r="H225" s="4">
        <f t="shared" si="17"/>
        <v>0.007006388722945962</v>
      </c>
      <c r="W225" s="26"/>
    </row>
    <row r="226" spans="1:23" ht="12">
      <c r="A226" s="1" t="s">
        <v>252</v>
      </c>
      <c r="B226" s="3">
        <v>5181.181168831169</v>
      </c>
      <c r="C226" s="3">
        <v>5410.06</v>
      </c>
      <c r="D226" s="8">
        <v>10.13</v>
      </c>
      <c r="E226" s="11">
        <f t="shared" si="16"/>
        <v>102.06634661690333</v>
      </c>
      <c r="F226" s="25">
        <v>0.11000275534561466</v>
      </c>
      <c r="G226" s="25">
        <v>0.06328959677989965</v>
      </c>
      <c r="H226" s="4">
        <f t="shared" si="17"/>
        <v>0.029313466169033253</v>
      </c>
      <c r="W226" s="26"/>
    </row>
    <row r="227" spans="1:23" ht="12">
      <c r="A227" s="1" t="s">
        <v>253</v>
      </c>
      <c r="B227" s="3">
        <v>5186.345324675324</v>
      </c>
      <c r="C227" s="3">
        <v>5317.08</v>
      </c>
      <c r="D227" s="8">
        <v>10.43</v>
      </c>
      <c r="E227" s="11">
        <f t="shared" si="16"/>
        <v>97.56730610101901</v>
      </c>
      <c r="F227" s="25">
        <v>-0.04298629108653007</v>
      </c>
      <c r="G227" s="25">
        <v>-0.017186500704243657</v>
      </c>
      <c r="H227" s="4">
        <f t="shared" si="17"/>
        <v>-0.0158852723231432</v>
      </c>
      <c r="W227" s="26"/>
    </row>
    <row r="228" spans="1:23" ht="12">
      <c r="A228" s="1" t="s">
        <v>254</v>
      </c>
      <c r="B228" s="3">
        <v>5142.208181818181</v>
      </c>
      <c r="C228" s="3">
        <v>5196.58</v>
      </c>
      <c r="D228" s="8">
        <v>10.65</v>
      </c>
      <c r="E228" s="11">
        <f t="shared" si="16"/>
        <v>98.24061197356534</v>
      </c>
      <c r="F228" s="25">
        <v>-0.02073035837018722</v>
      </c>
      <c r="G228" s="25">
        <v>-0.022662814928494535</v>
      </c>
      <c r="H228" s="4">
        <f t="shared" si="17"/>
        <v>-0.00890221359767994</v>
      </c>
      <c r="W228" s="26"/>
    </row>
    <row r="229" spans="1:23" ht="12">
      <c r="A229" s="1" t="s">
        <v>255</v>
      </c>
      <c r="B229" s="3">
        <v>5352.5711688311685</v>
      </c>
      <c r="C229" s="3">
        <v>5212.87</v>
      </c>
      <c r="D229" s="8">
        <v>10.46</v>
      </c>
      <c r="E229" s="11">
        <f t="shared" si="16"/>
        <v>101.53778306709016</v>
      </c>
      <c r="F229" s="25">
        <v>0.002342487603825605</v>
      </c>
      <c r="G229" s="25">
        <v>0.0031347540112920402</v>
      </c>
      <c r="H229" s="4">
        <f t="shared" si="17"/>
        <v>0.024252830670901594</v>
      </c>
      <c r="W229" s="26"/>
    </row>
    <row r="230" spans="1:23" ht="12">
      <c r="A230" s="1" t="s">
        <v>256</v>
      </c>
      <c r="B230" s="3">
        <v>5493.079090909091</v>
      </c>
      <c r="C230" s="3">
        <v>5339.3</v>
      </c>
      <c r="D230" s="8">
        <v>10.13</v>
      </c>
      <c r="E230" s="11">
        <f t="shared" si="16"/>
        <v>102.72757753431235</v>
      </c>
      <c r="F230" s="25">
        <v>0.01216818010963383</v>
      </c>
      <c r="G230" s="25">
        <v>0.024253434288597386</v>
      </c>
      <c r="H230" s="4">
        <f t="shared" si="17"/>
        <v>0.035992442009790085</v>
      </c>
      <c r="W230" s="26"/>
    </row>
    <row r="231" spans="1:23" ht="12">
      <c r="A231" s="1" t="s">
        <v>257</v>
      </c>
      <c r="B231" s="3">
        <v>5336.057402597403</v>
      </c>
      <c r="C231" s="3">
        <v>5255.58</v>
      </c>
      <c r="D231" s="8">
        <v>10.32</v>
      </c>
      <c r="E231" s="11">
        <f t="shared" si="16"/>
        <v>98.44850083253584</v>
      </c>
      <c r="F231" s="25">
        <v>-0.03614883492471965</v>
      </c>
      <c r="G231" s="25">
        <v>-0.015679958046935005</v>
      </c>
      <c r="H231" s="4">
        <f t="shared" si="17"/>
        <v>-0.007073325007974875</v>
      </c>
      <c r="W231" s="26"/>
    </row>
    <row r="232" spans="1:23" ht="12">
      <c r="A232" s="1" t="s">
        <v>258</v>
      </c>
      <c r="B232" s="3">
        <v>5366.714935064935</v>
      </c>
      <c r="C232" s="3">
        <v>5431.68</v>
      </c>
      <c r="D232" s="8">
        <v>10.36</v>
      </c>
      <c r="E232" s="11">
        <f t="shared" si="16"/>
        <v>99.67419774383615</v>
      </c>
      <c r="F232" s="25">
        <v>0.05072190004408239</v>
      </c>
      <c r="G232" s="25">
        <v>0.03350724372952185</v>
      </c>
      <c r="H232" s="4">
        <f t="shared" si="17"/>
        <v>0.0053419774383614595</v>
      </c>
      <c r="W232" s="26"/>
    </row>
    <row r="233" spans="1:23" ht="12">
      <c r="A233" s="1" t="s">
        <v>259</v>
      </c>
      <c r="B233" s="3">
        <v>5493.63012987013</v>
      </c>
      <c r="C233" s="3">
        <v>5810.38</v>
      </c>
      <c r="D233" s="8">
        <v>10.18</v>
      </c>
      <c r="E233" s="11">
        <f t="shared" si="16"/>
        <v>101.48301849138574</v>
      </c>
      <c r="F233" s="25">
        <v>0.053131472030391924</v>
      </c>
      <c r="G233" s="25">
        <v>0.06972060209732533</v>
      </c>
      <c r="H233" s="4">
        <f t="shared" si="17"/>
        <v>0.02346351824719079</v>
      </c>
      <c r="W233" s="26"/>
    </row>
    <row r="234" spans="1:23" ht="12">
      <c r="A234" s="1" t="s">
        <v>260</v>
      </c>
      <c r="B234" s="3">
        <v>5400.923116883117</v>
      </c>
      <c r="C234" s="3">
        <v>5745.48</v>
      </c>
      <c r="D234" s="8">
        <v>10.55</v>
      </c>
      <c r="E234" s="11">
        <f t="shared" si="16"/>
        <v>97.02234506196146</v>
      </c>
      <c r="F234" s="25">
        <v>-0.02170591445230219</v>
      </c>
      <c r="G234" s="25">
        <v>-0.011169665323094269</v>
      </c>
      <c r="H234" s="4">
        <f t="shared" si="17"/>
        <v>-0.0212932160470521</v>
      </c>
      <c r="W234" s="26"/>
    </row>
    <row r="235" spans="1:23" ht="12">
      <c r="A235" s="1" t="s">
        <v>261</v>
      </c>
      <c r="B235" s="3">
        <v>5523.6222077922075</v>
      </c>
      <c r="C235" s="3">
        <v>5782.84</v>
      </c>
      <c r="D235" s="8">
        <v>10.49</v>
      </c>
      <c r="E235" s="11">
        <f t="shared" si="16"/>
        <v>100.48469538443351</v>
      </c>
      <c r="F235" s="25">
        <v>0.0018180508191083522</v>
      </c>
      <c r="G235" s="25">
        <v>0.0065025028370129245</v>
      </c>
      <c r="H235" s="4">
        <f t="shared" si="17"/>
        <v>0.013638620511001646</v>
      </c>
      <c r="W235" s="26"/>
    </row>
    <row r="236" spans="1:23" ht="12">
      <c r="A236" s="1" t="s">
        <v>262</v>
      </c>
      <c r="B236" s="3">
        <v>5626.912337662337</v>
      </c>
      <c r="C236" s="3">
        <v>5871.01</v>
      </c>
      <c r="D236" s="8">
        <v>10.19</v>
      </c>
      <c r="E236" s="11">
        <f t="shared" si="16"/>
        <v>102.47011855005032</v>
      </c>
      <c r="F236" s="25">
        <v>0.0050343867397510955</v>
      </c>
      <c r="G236" s="25">
        <v>0.015246833735673038</v>
      </c>
      <c r="H236" s="4">
        <f t="shared" si="17"/>
        <v>0.03344285216716993</v>
      </c>
      <c r="W236" s="26"/>
    </row>
    <row r="237" spans="1:23" ht="12">
      <c r="A237" s="1" t="s">
        <v>263</v>
      </c>
      <c r="B237" s="3">
        <v>5976.354285714286</v>
      </c>
      <c r="C237" s="3">
        <v>6025.56</v>
      </c>
      <c r="D237" s="8">
        <v>9.85</v>
      </c>
      <c r="E237" s="11">
        <f t="shared" si="16"/>
        <v>102.86132871528015</v>
      </c>
      <c r="F237" s="25">
        <v>-0.003334147887132599</v>
      </c>
      <c r="G237" s="25">
        <v>0.02632426107262642</v>
      </c>
      <c r="H237" s="4">
        <f t="shared" si="17"/>
        <v>0.037104953819468205</v>
      </c>
      <c r="W237" s="26"/>
    </row>
    <row r="238" spans="1:23" ht="12">
      <c r="A238" s="1" t="s">
        <v>264</v>
      </c>
      <c r="B238" s="3">
        <v>6070.271818181818</v>
      </c>
      <c r="C238" s="3">
        <v>6138.42</v>
      </c>
      <c r="D238" s="8">
        <v>9.6</v>
      </c>
      <c r="E238" s="11">
        <f t="shared" si="16"/>
        <v>102.1383727203021</v>
      </c>
      <c r="F238" s="25">
        <v>0.0068125209373874895</v>
      </c>
      <c r="G238" s="25">
        <v>0.018730209308346346</v>
      </c>
      <c r="H238" s="4">
        <f t="shared" si="17"/>
        <v>0.029592060536354395</v>
      </c>
      <c r="W238" s="26"/>
    </row>
    <row r="239" spans="1:23" ht="12">
      <c r="A239" s="1" t="s">
        <v>265</v>
      </c>
      <c r="B239" s="3">
        <v>6161.439090909091</v>
      </c>
      <c r="C239" s="3">
        <v>6492.54</v>
      </c>
      <c r="D239" s="8">
        <v>9.62</v>
      </c>
      <c r="E239" s="11">
        <f t="shared" si="16"/>
        <v>99.82915326754718</v>
      </c>
      <c r="F239" s="25">
        <v>0.015296913412672808</v>
      </c>
      <c r="G239" s="25">
        <v>0.05768911218196204</v>
      </c>
      <c r="H239" s="4">
        <f t="shared" si="17"/>
        <v>0.006291532675471881</v>
      </c>
      <c r="W239" s="26"/>
    </row>
    <row r="240" spans="1:23" ht="12">
      <c r="A240" s="1" t="s">
        <v>266</v>
      </c>
      <c r="B240" s="3">
        <v>5908.045064935065</v>
      </c>
      <c r="C240" s="3">
        <v>6574.01</v>
      </c>
      <c r="D240" s="8">
        <v>9.62</v>
      </c>
      <c r="E240" s="11">
        <f t="shared" si="16"/>
        <v>99.9999999999998</v>
      </c>
      <c r="F240" s="25">
        <v>-0.02748394690366407</v>
      </c>
      <c r="G240" s="25">
        <v>0.012548247681184899</v>
      </c>
      <c r="H240" s="4">
        <f t="shared" si="17"/>
        <v>0.008016666666664668</v>
      </c>
      <c r="W240" s="26"/>
    </row>
    <row r="241" spans="1:23" ht="12">
      <c r="A241" s="1" t="s">
        <v>267</v>
      </c>
      <c r="B241" s="3">
        <v>5956.401558441558</v>
      </c>
      <c r="C241" s="3">
        <v>6489.76</v>
      </c>
      <c r="D241" s="8">
        <v>9.91</v>
      </c>
      <c r="E241" s="11">
        <f t="shared" si="16"/>
        <v>97.56889780252932</v>
      </c>
      <c r="F241" s="25">
        <v>-0.01474550856052348</v>
      </c>
      <c r="G241" s="25">
        <v>-0.012815617864895268</v>
      </c>
      <c r="H241" s="4">
        <f t="shared" si="17"/>
        <v>-0.016294355308040135</v>
      </c>
      <c r="W241" s="26"/>
    </row>
    <row r="242" spans="1:23" ht="12">
      <c r="A242" s="1" t="s">
        <v>268</v>
      </c>
      <c r="B242" s="3">
        <v>5947.466623376624</v>
      </c>
      <c r="C242" s="3">
        <v>6463.05</v>
      </c>
      <c r="D242" s="8">
        <v>9.54</v>
      </c>
      <c r="E242" s="11">
        <f t="shared" si="16"/>
        <v>103.17722321440293</v>
      </c>
      <c r="F242" s="25">
        <v>0.0025236778658350723</v>
      </c>
      <c r="G242" s="25">
        <v>-0.004115714602697218</v>
      </c>
      <c r="H242" s="4">
        <f t="shared" si="17"/>
        <v>0.040030565477362584</v>
      </c>
      <c r="W242" s="26"/>
    </row>
    <row r="243" spans="1:23" ht="12">
      <c r="A243" s="1" t="s">
        <v>269</v>
      </c>
      <c r="B243" s="3">
        <v>6129.093246753247</v>
      </c>
      <c r="C243" s="3">
        <v>6520.92</v>
      </c>
      <c r="D243" s="8">
        <v>9.8</v>
      </c>
      <c r="E243" s="11">
        <f t="shared" si="16"/>
        <v>97.80483082367526</v>
      </c>
      <c r="F243" s="25">
        <v>0.008855676241624977</v>
      </c>
      <c r="G243" s="25">
        <v>0.008953976837561273</v>
      </c>
      <c r="H243" s="4">
        <f t="shared" si="17"/>
        <v>-0.014001691763247406</v>
      </c>
      <c r="W243" s="26"/>
    </row>
    <row r="244" spans="1:23" ht="12">
      <c r="A244" s="1" t="s">
        <v>270</v>
      </c>
      <c r="B244" s="3">
        <v>6189.32</v>
      </c>
      <c r="C244" s="3">
        <v>6592.58</v>
      </c>
      <c r="D244" s="8">
        <v>9.69</v>
      </c>
      <c r="E244" s="11">
        <f t="shared" si="16"/>
        <v>100.93538217009089</v>
      </c>
      <c r="F244" s="25">
        <v>0.003729484198072619</v>
      </c>
      <c r="G244" s="25">
        <v>0.010989246916079276</v>
      </c>
      <c r="H244" s="4">
        <f t="shared" si="17"/>
        <v>0.017520488367575485</v>
      </c>
      <c r="W244" s="26"/>
    </row>
    <row r="245" spans="1:23" ht="12">
      <c r="A245" s="1" t="s">
        <v>271</v>
      </c>
      <c r="B245" s="3">
        <v>5983.659220779221</v>
      </c>
      <c r="C245" s="3">
        <v>6162.06</v>
      </c>
      <c r="D245" s="8">
        <v>10.04</v>
      </c>
      <c r="E245" s="11">
        <f t="shared" si="16"/>
        <v>97.09036876458804</v>
      </c>
      <c r="F245" s="25">
        <v>-0.047393588498979455</v>
      </c>
      <c r="G245" s="25">
        <v>-0.06530372024306108</v>
      </c>
      <c r="H245" s="4">
        <f t="shared" si="17"/>
        <v>-0.02102131235411969</v>
      </c>
      <c r="W245" s="26"/>
    </row>
    <row r="246" spans="1:23" ht="12">
      <c r="A246" s="1" t="s">
        <v>272</v>
      </c>
      <c r="B246" s="3">
        <v>5885.878701298701</v>
      </c>
      <c r="C246" s="3">
        <v>6146.24</v>
      </c>
      <c r="D246" s="8">
        <v>10.64</v>
      </c>
      <c r="E246" s="11">
        <f t="shared" si="16"/>
        <v>95.1986526682267</v>
      </c>
      <c r="F246" s="25">
        <v>-0.017699139592569302</v>
      </c>
      <c r="G246" s="25">
        <v>-0.0025673232652717592</v>
      </c>
      <c r="H246" s="4">
        <f t="shared" si="17"/>
        <v>-0.03964680665106632</v>
      </c>
      <c r="W246" s="26"/>
    </row>
    <row r="247" spans="1:23" ht="12">
      <c r="A247" s="1" t="s">
        <v>273</v>
      </c>
      <c r="B247" s="3">
        <v>6001.176753246753</v>
      </c>
      <c r="C247" s="3">
        <v>6093.7</v>
      </c>
      <c r="D247" s="8">
        <v>10.91</v>
      </c>
      <c r="E247" s="11">
        <f t="shared" si="16"/>
        <v>97.87557482144913</v>
      </c>
      <c r="F247" s="25">
        <v>0.04021708446359695</v>
      </c>
      <c r="G247" s="25">
        <v>-0.008548315718227673</v>
      </c>
      <c r="H247" s="4">
        <f t="shared" si="17"/>
        <v>-0.012377585118842039</v>
      </c>
      <c r="W247" s="26"/>
    </row>
    <row r="248" spans="1:23" ht="12">
      <c r="A248" s="1" t="s">
        <v>274</v>
      </c>
      <c r="B248" s="3">
        <v>5657.717272727273</v>
      </c>
      <c r="C248" s="3">
        <v>5602.46</v>
      </c>
      <c r="D248" s="8">
        <v>11.54</v>
      </c>
      <c r="E248" s="11">
        <f t="shared" si="16"/>
        <v>95.23148969792196</v>
      </c>
      <c r="F248" s="25">
        <v>-0.05036743160026791</v>
      </c>
      <c r="G248" s="25">
        <v>-0.08061440504127215</v>
      </c>
      <c r="H248" s="4">
        <f t="shared" si="17"/>
        <v>-0.03859343635411377</v>
      </c>
      <c r="W248" s="26"/>
    </row>
    <row r="249" spans="1:23" ht="12">
      <c r="A249" s="1" t="s">
        <v>275</v>
      </c>
      <c r="B249" s="3">
        <v>5944.322987012987</v>
      </c>
      <c r="C249" s="3">
        <v>6027.09</v>
      </c>
      <c r="D249" s="8">
        <v>10.86</v>
      </c>
      <c r="E249" s="11">
        <f t="shared" si="16"/>
        <v>105.36709579227079</v>
      </c>
      <c r="F249" s="25">
        <v>0.06875735353397516</v>
      </c>
      <c r="G249" s="25">
        <v>0.07579349071657804</v>
      </c>
      <c r="H249" s="4">
        <f t="shared" si="17"/>
        <v>0.06328762458937459</v>
      </c>
      <c r="W249" s="26"/>
    </row>
    <row r="250" spans="1:23" ht="12">
      <c r="A250" s="1" t="s">
        <v>276</v>
      </c>
      <c r="B250" s="3">
        <v>5875.384285714285</v>
      </c>
      <c r="C250" s="3">
        <v>5990.42</v>
      </c>
      <c r="D250" s="8">
        <v>10.72</v>
      </c>
      <c r="E250" s="11">
        <f t="shared" si="16"/>
        <v>101.11470334309068</v>
      </c>
      <c r="F250" s="25">
        <v>0.01419763582269673</v>
      </c>
      <c r="G250" s="25">
        <v>-0.006084196519381635</v>
      </c>
      <c r="H250" s="4">
        <f t="shared" si="17"/>
        <v>0.020197033430906727</v>
      </c>
      <c r="W250" s="26"/>
    </row>
    <row r="251" spans="1:23" ht="12">
      <c r="A251" s="1" t="s">
        <v>277</v>
      </c>
      <c r="B251" s="3">
        <v>5701.8611688311685</v>
      </c>
      <c r="C251" s="3">
        <v>6031.03</v>
      </c>
      <c r="D251" s="8">
        <v>10.78</v>
      </c>
      <c r="E251" s="11">
        <f t="shared" si="16"/>
        <v>99.52406108065676</v>
      </c>
      <c r="F251" s="25">
        <v>-0.007738199691080472</v>
      </c>
      <c r="G251" s="25">
        <v>0.006779157387962753</v>
      </c>
      <c r="H251" s="4">
        <f t="shared" si="17"/>
        <v>0.0041739441399010055</v>
      </c>
      <c r="W251" s="26"/>
    </row>
    <row r="252" spans="1:23" ht="12">
      <c r="A252" s="1" t="s">
        <v>278</v>
      </c>
      <c r="B252" s="3">
        <v>5944.905584415585</v>
      </c>
      <c r="C252" s="3">
        <v>5686.33</v>
      </c>
      <c r="D252" s="8">
        <v>10.83</v>
      </c>
      <c r="E252" s="11">
        <f t="shared" si="16"/>
        <v>99.60462129490661</v>
      </c>
      <c r="F252" s="25">
        <v>-0.009293238106251156</v>
      </c>
      <c r="G252" s="25">
        <v>-0.05715441640980057</v>
      </c>
      <c r="H252" s="4">
        <f t="shared" si="17"/>
        <v>0.005029546282399367</v>
      </c>
      <c r="W252" s="26"/>
    </row>
    <row r="253" spans="1:23" ht="12">
      <c r="A253" s="1" t="s">
        <v>279</v>
      </c>
      <c r="B253" s="3">
        <v>5621.887662337663</v>
      </c>
      <c r="C253" s="3">
        <v>5390.49</v>
      </c>
      <c r="D253" s="8">
        <v>11.54</v>
      </c>
      <c r="E253" s="11">
        <f t="shared" si="16"/>
        <v>94.62596458019775</v>
      </c>
      <c r="F253" s="25">
        <v>-0.04009566509419049</v>
      </c>
      <c r="G253" s="25">
        <v>-0.05202652677561803</v>
      </c>
      <c r="H253" s="4">
        <f t="shared" si="17"/>
        <v>-0.04471535419802259</v>
      </c>
      <c r="W253" s="26"/>
    </row>
    <row r="254" spans="1:23" ht="12">
      <c r="A254" s="1" t="s">
        <v>280</v>
      </c>
      <c r="B254" s="3">
        <v>5859.763246753247</v>
      </c>
      <c r="C254" s="3">
        <v>5268.72</v>
      </c>
      <c r="D254" s="8">
        <v>11.15</v>
      </c>
      <c r="E254" s="11">
        <f t="shared" si="16"/>
        <v>103.02331353252188</v>
      </c>
      <c r="F254" s="25">
        <v>0.05478227771997646</v>
      </c>
      <c r="G254" s="25">
        <v>-0.022589783118046713</v>
      </c>
      <c r="H254" s="4">
        <f t="shared" si="17"/>
        <v>0.039849801991885425</v>
      </c>
      <c r="W254" s="26"/>
    </row>
    <row r="255" spans="1:23" ht="12">
      <c r="A255" s="1" t="s">
        <v>281</v>
      </c>
      <c r="B255" s="3">
        <v>6096.921948051948</v>
      </c>
      <c r="C255" s="3">
        <v>5406.51</v>
      </c>
      <c r="D255" s="8">
        <v>10.7</v>
      </c>
      <c r="E255" s="11">
        <f t="shared" si="16"/>
        <v>103.58747050319991</v>
      </c>
      <c r="F255" s="25">
        <v>0.04987795173932841</v>
      </c>
      <c r="G255" s="25">
        <v>0.026152462078075978</v>
      </c>
      <c r="H255" s="4">
        <f t="shared" si="17"/>
        <v>0.04516637169866586</v>
      </c>
      <c r="W255" s="26"/>
    </row>
    <row r="256" spans="1:23" ht="12">
      <c r="A256" s="1" t="s">
        <v>282</v>
      </c>
      <c r="B256" s="3">
        <v>6100.6446753246755</v>
      </c>
      <c r="C256" s="3">
        <v>5617.01</v>
      </c>
      <c r="D256" s="8">
        <v>10.51</v>
      </c>
      <c r="E256" s="11">
        <f t="shared" si="16"/>
        <v>101.53293064595303</v>
      </c>
      <c r="F256" s="25">
        <v>-0.0007273489368190278</v>
      </c>
      <c r="G256" s="25">
        <v>0.03893454372598959</v>
      </c>
      <c r="H256" s="4">
        <f t="shared" si="17"/>
        <v>0.02424597312619701</v>
      </c>
      <c r="W256" s="26"/>
    </row>
    <row r="257" spans="1:23" ht="12">
      <c r="A257" s="1" t="s">
        <v>283</v>
      </c>
      <c r="B257" s="3">
        <v>6376.302467532468</v>
      </c>
      <c r="C257" s="3">
        <v>5654.56</v>
      </c>
      <c r="D257" s="8">
        <v>10.22</v>
      </c>
      <c r="E257" s="11">
        <f t="shared" si="16"/>
        <v>102.38321151200748</v>
      </c>
      <c r="F257" s="25">
        <v>-0.00032823185417107936</v>
      </c>
      <c r="G257" s="25">
        <v>0.006685051299534894</v>
      </c>
      <c r="H257" s="4">
        <f t="shared" si="17"/>
        <v>0.032590448453408215</v>
      </c>
      <c r="W257" s="26"/>
    </row>
    <row r="258" spans="1:23" ht="12">
      <c r="A258" s="1" t="s">
        <v>284</v>
      </c>
      <c r="B258" s="3">
        <v>6563.074935064935</v>
      </c>
      <c r="C258" s="3">
        <v>5999.86</v>
      </c>
      <c r="D258" s="8">
        <v>9.89</v>
      </c>
      <c r="E258" s="11">
        <f t="shared" si="16"/>
        <v>102.77000120237811</v>
      </c>
      <c r="F258" s="25">
        <v>0.04590608599284862</v>
      </c>
      <c r="G258" s="25">
        <v>0.06106575931637459</v>
      </c>
      <c r="H258" s="4">
        <f t="shared" si="17"/>
        <v>0.036216678690447805</v>
      </c>
      <c r="W258" s="26"/>
    </row>
    <row r="259" spans="1:23" ht="12">
      <c r="A259" s="1" t="s">
        <v>285</v>
      </c>
      <c r="B259" s="3">
        <v>6353.54974025974</v>
      </c>
      <c r="C259" s="3">
        <v>6083.5</v>
      </c>
      <c r="D259" s="8">
        <v>9.88</v>
      </c>
      <c r="E259" s="11">
        <f t="shared" si="16"/>
        <v>100.08399367237224</v>
      </c>
      <c r="F259" s="25">
        <v>-0.020165589987125476</v>
      </c>
      <c r="G259" s="25">
        <v>0.013940325274256482</v>
      </c>
      <c r="H259" s="4">
        <f t="shared" si="17"/>
        <v>0.009081603390389069</v>
      </c>
      <c r="W259" s="26"/>
    </row>
    <row r="260" spans="1:23" ht="12">
      <c r="A260" s="1" t="s">
        <v>286</v>
      </c>
      <c r="B260" s="3">
        <v>6448.5254545454545</v>
      </c>
      <c r="C260" s="3">
        <v>6050.81</v>
      </c>
      <c r="D260" s="8">
        <v>9.91</v>
      </c>
      <c r="E260" s="11">
        <f t="shared" si="16"/>
        <v>99.74850666922737</v>
      </c>
      <c r="F260" s="25">
        <v>-0.001475285712662866</v>
      </c>
      <c r="G260" s="25">
        <v>-0.0053735514095503145</v>
      </c>
      <c r="H260" s="4">
        <f t="shared" si="17"/>
        <v>0.0057184000256069924</v>
      </c>
      <c r="W260" s="26"/>
    </row>
    <row r="261" spans="1:23" ht="12">
      <c r="A261" s="1" t="s">
        <v>287</v>
      </c>
      <c r="B261" s="3">
        <v>6533.068441558442</v>
      </c>
      <c r="C261" s="3">
        <v>6213.23</v>
      </c>
      <c r="D261" s="8">
        <v>9.91</v>
      </c>
      <c r="E261" s="11">
        <f aca="true" t="shared" si="19" ref="E261:E324">PV((D261/1200),(18*12),-($D260/12))+100*(1/EXP(LN(1+(D261/1200))*(18*12)))</f>
        <v>100.00000000000021</v>
      </c>
      <c r="F261" s="25">
        <v>-0.0016967802209199023</v>
      </c>
      <c r="G261" s="25">
        <v>0.026842687177419</v>
      </c>
      <c r="H261" s="4">
        <f aca="true" t="shared" si="20" ref="H261:H324">((((E261/100)-1)*100)+(D260/12))/100</f>
        <v>0.008258333333335553</v>
      </c>
      <c r="W261" s="26"/>
    </row>
    <row r="262" spans="1:23" ht="12">
      <c r="A262" s="1" t="s">
        <v>288</v>
      </c>
      <c r="B262" s="3">
        <v>6421.788831168831</v>
      </c>
      <c r="C262" s="3">
        <v>6102.37</v>
      </c>
      <c r="D262" s="8">
        <v>10.36</v>
      </c>
      <c r="E262" s="11">
        <f t="shared" si="19"/>
        <v>96.33472461815822</v>
      </c>
      <c r="F262" s="25">
        <v>-0.05061824680774907</v>
      </c>
      <c r="G262" s="25">
        <v>-0.017842571416155528</v>
      </c>
      <c r="H262" s="4">
        <f t="shared" si="20"/>
        <v>-0.028394420485084483</v>
      </c>
      <c r="W262" s="26"/>
    </row>
    <row r="263" spans="1:23" ht="12">
      <c r="A263" s="1" t="s">
        <v>289</v>
      </c>
      <c r="B263" s="3">
        <v>6586.146493506493</v>
      </c>
      <c r="C263" s="3">
        <v>6242.16</v>
      </c>
      <c r="D263" s="8">
        <v>10.17</v>
      </c>
      <c r="E263" s="11">
        <f t="shared" si="19"/>
        <v>101.56640940239275</v>
      </c>
      <c r="F263" s="25">
        <v>0.0025933505848383387</v>
      </c>
      <c r="G263" s="25">
        <v>0.02290749331816988</v>
      </c>
      <c r="H263" s="4">
        <f t="shared" si="20"/>
        <v>0.024297427357260766</v>
      </c>
      <c r="W263" s="26"/>
    </row>
    <row r="264" spans="1:23" ht="12">
      <c r="A264" s="1" t="s">
        <v>290</v>
      </c>
      <c r="B264" s="3">
        <v>6651.440779220779</v>
      </c>
      <c r="C264" s="3">
        <v>6220.42</v>
      </c>
      <c r="D264" s="8">
        <v>9.97</v>
      </c>
      <c r="E264" s="11">
        <f t="shared" si="19"/>
        <v>101.6701491227161</v>
      </c>
      <c r="F264" s="25">
        <v>0.02153627348516296</v>
      </c>
      <c r="G264" s="25">
        <v>-0.00348276878516407</v>
      </c>
      <c r="H264" s="4">
        <f t="shared" si="20"/>
        <v>0.025176491227161025</v>
      </c>
      <c r="W264" s="26"/>
    </row>
    <row r="265" spans="1:23" ht="12">
      <c r="A265" s="1" t="s">
        <v>291</v>
      </c>
      <c r="B265" s="3">
        <v>6585.3097402597405</v>
      </c>
      <c r="C265" s="3">
        <v>6014.44</v>
      </c>
      <c r="D265" s="8">
        <v>9.59</v>
      </c>
      <c r="E265" s="11">
        <f t="shared" si="19"/>
        <v>103.25244907004063</v>
      </c>
      <c r="F265" s="25">
        <v>-0.024411944293691867</v>
      </c>
      <c r="G265" s="25">
        <v>-0.033113519665874724</v>
      </c>
      <c r="H265" s="4">
        <f t="shared" si="20"/>
        <v>0.04083282403373964</v>
      </c>
      <c r="W265" s="26"/>
    </row>
    <row r="266" spans="1:23" ht="12">
      <c r="A266" s="1" t="s">
        <v>292</v>
      </c>
      <c r="B266" s="3">
        <v>6963.00987012987</v>
      </c>
      <c r="C266" s="3">
        <v>6249.65</v>
      </c>
      <c r="D266" s="8">
        <v>9.12</v>
      </c>
      <c r="E266" s="11">
        <f t="shared" si="19"/>
        <v>104.14921513013108</v>
      </c>
      <c r="F266" s="25">
        <v>0.03700190379744539</v>
      </c>
      <c r="G266" s="25">
        <v>0.039107547834877465</v>
      </c>
      <c r="H266" s="4">
        <f t="shared" si="20"/>
        <v>0.04948381796797756</v>
      </c>
      <c r="W266" s="26"/>
    </row>
    <row r="267" spans="1:23" ht="12">
      <c r="A267" s="1" t="s">
        <v>293</v>
      </c>
      <c r="B267" s="3">
        <v>7096.043116883116</v>
      </c>
      <c r="C267" s="3">
        <v>6146.27</v>
      </c>
      <c r="D267" s="8">
        <v>9.18</v>
      </c>
      <c r="E267" s="11">
        <f t="shared" si="19"/>
        <v>99.47241707536293</v>
      </c>
      <c r="F267" s="25">
        <v>0.0015762213679288983</v>
      </c>
      <c r="G267" s="25">
        <v>-0.016541726336674722</v>
      </c>
      <c r="H267" s="4">
        <f t="shared" si="20"/>
        <v>0.002324170753629288</v>
      </c>
      <c r="W267" s="26"/>
    </row>
    <row r="268" spans="1:23" ht="12">
      <c r="A268" s="1" t="s">
        <v>294</v>
      </c>
      <c r="B268" s="3">
        <v>7207.362857142857</v>
      </c>
      <c r="C268" s="3">
        <v>6291.9</v>
      </c>
      <c r="D268" s="8">
        <v>8.97</v>
      </c>
      <c r="E268" s="11">
        <f t="shared" si="19"/>
        <v>101.87251501589914</v>
      </c>
      <c r="F268" s="25">
        <v>0.012309585637541032</v>
      </c>
      <c r="G268" s="25">
        <v>0.02369404533155861</v>
      </c>
      <c r="H268" s="4">
        <f t="shared" si="20"/>
        <v>0.026375150158991344</v>
      </c>
      <c r="W268" s="26"/>
    </row>
    <row r="269" spans="1:23" ht="12">
      <c r="A269" s="1" t="s">
        <v>295</v>
      </c>
      <c r="B269" s="3">
        <v>7315.96</v>
      </c>
      <c r="C269" s="3">
        <v>6452.51</v>
      </c>
      <c r="D269" s="8">
        <v>8.92</v>
      </c>
      <c r="E269" s="11">
        <f t="shared" si="19"/>
        <v>100.44732915637073</v>
      </c>
      <c r="F269" s="25">
        <v>0.010738618221164176</v>
      </c>
      <c r="G269" s="25">
        <v>0.025526470541489932</v>
      </c>
      <c r="H269" s="4">
        <f t="shared" si="20"/>
        <v>0.01194829156370735</v>
      </c>
      <c r="W269" s="26"/>
    </row>
    <row r="270" spans="1:23" ht="12">
      <c r="A270" s="1" t="s">
        <v>296</v>
      </c>
      <c r="B270" s="3">
        <v>7118.65</v>
      </c>
      <c r="C270" s="3">
        <v>6442.57</v>
      </c>
      <c r="D270" s="8">
        <v>8.97</v>
      </c>
      <c r="E270" s="11">
        <f t="shared" si="19"/>
        <v>99.55416309145258</v>
      </c>
      <c r="F270" s="25">
        <v>0.0009829732351700482</v>
      </c>
      <c r="G270" s="25">
        <v>-0.001540485795450186</v>
      </c>
      <c r="H270" s="4">
        <f t="shared" si="20"/>
        <v>0.0029749642478590767</v>
      </c>
      <c r="W270" s="26"/>
    </row>
    <row r="271" spans="1:23" ht="12">
      <c r="A271" s="1" t="s">
        <v>297</v>
      </c>
      <c r="B271" s="3">
        <v>7026.63</v>
      </c>
      <c r="C271" s="3">
        <v>6162.76</v>
      </c>
      <c r="D271" s="8">
        <v>9.28</v>
      </c>
      <c r="E271" s="11">
        <f t="shared" si="19"/>
        <v>97.29212602907418</v>
      </c>
      <c r="F271" s="25">
        <v>-0.02984862129310617</v>
      </c>
      <c r="G271" s="25">
        <v>-0.04343142565777314</v>
      </c>
      <c r="H271" s="4">
        <f t="shared" si="20"/>
        <v>-0.019603739709258227</v>
      </c>
      <c r="W271" s="26"/>
    </row>
    <row r="272" spans="1:23" ht="12">
      <c r="A272" s="1" t="s">
        <v>298</v>
      </c>
      <c r="B272" s="3">
        <v>7014.49</v>
      </c>
      <c r="C272" s="3">
        <v>6069.05</v>
      </c>
      <c r="D272" s="8">
        <v>9.51</v>
      </c>
      <c r="E272" s="11">
        <f t="shared" si="19"/>
        <v>98.02108779237464</v>
      </c>
      <c r="F272" s="25">
        <v>0.0076529860544733985</v>
      </c>
      <c r="G272" s="25">
        <v>-0.015205849327249443</v>
      </c>
      <c r="H272" s="4">
        <f t="shared" si="20"/>
        <v>-0.012055788742920272</v>
      </c>
      <c r="W272" s="26"/>
    </row>
    <row r="273" spans="1:23" ht="12">
      <c r="A273" s="1" t="s">
        <v>299</v>
      </c>
      <c r="B273" s="3">
        <v>7083.86</v>
      </c>
      <c r="C273" s="3">
        <v>6143.26</v>
      </c>
      <c r="D273" s="8">
        <v>9.17</v>
      </c>
      <c r="E273" s="11">
        <f t="shared" si="19"/>
        <v>102.99161870881962</v>
      </c>
      <c r="F273" s="25">
        <v>0.016965839523727988</v>
      </c>
      <c r="G273" s="25">
        <v>0.012227613876965915</v>
      </c>
      <c r="H273" s="4">
        <f t="shared" si="20"/>
        <v>0.0378411870881961</v>
      </c>
      <c r="W273" s="26"/>
    </row>
    <row r="274" spans="1:23" ht="12">
      <c r="A274" s="1" t="s">
        <v>300</v>
      </c>
      <c r="B274" s="3">
        <v>7352.88</v>
      </c>
      <c r="C274" s="3">
        <v>6170.05</v>
      </c>
      <c r="D274" s="8">
        <v>8.87</v>
      </c>
      <c r="E274" s="11">
        <f t="shared" si="19"/>
        <v>102.69297459741507</v>
      </c>
      <c r="F274" s="25">
        <v>0.014399704157402216</v>
      </c>
      <c r="G274" s="25">
        <v>0.004360876798312319</v>
      </c>
      <c r="H274" s="4">
        <f t="shared" si="20"/>
        <v>0.03457141264081732</v>
      </c>
      <c r="W274" s="26"/>
    </row>
    <row r="275" spans="1:23" ht="12">
      <c r="A275" s="1" t="s">
        <v>301</v>
      </c>
      <c r="B275" s="3">
        <v>7641.09</v>
      </c>
      <c r="C275" s="3">
        <v>6279.34</v>
      </c>
      <c r="D275" s="8">
        <v>8.21</v>
      </c>
      <c r="E275" s="11">
        <f t="shared" si="19"/>
        <v>106.19571972773674</v>
      </c>
      <c r="F275" s="25">
        <v>0.04648979809157261</v>
      </c>
      <c r="G275" s="25">
        <v>0.01771298449769443</v>
      </c>
      <c r="H275" s="4">
        <f t="shared" si="20"/>
        <v>0.06934886394403404</v>
      </c>
      <c r="W275" s="26"/>
    </row>
    <row r="276" spans="1:23" ht="12">
      <c r="A276" s="1" t="s">
        <v>302</v>
      </c>
      <c r="B276" s="3">
        <v>7766.01</v>
      </c>
      <c r="C276" s="3">
        <v>6221.23</v>
      </c>
      <c r="D276" s="8">
        <v>8.19</v>
      </c>
      <c r="E276" s="11">
        <f t="shared" si="19"/>
        <v>100.18800700245725</v>
      </c>
      <c r="F276" s="25">
        <v>0.0011912644359912683</v>
      </c>
      <c r="G276" s="25">
        <v>-0.009254157284045883</v>
      </c>
      <c r="H276" s="4">
        <f t="shared" si="20"/>
        <v>0.008721736691239134</v>
      </c>
      <c r="W276" s="26"/>
    </row>
    <row r="277" spans="1:23" ht="12">
      <c r="A277" s="1" t="s">
        <v>303</v>
      </c>
      <c r="B277" s="3">
        <v>7541.8</v>
      </c>
      <c r="C277" s="3">
        <v>6054.57</v>
      </c>
      <c r="D277" s="8">
        <v>8.53</v>
      </c>
      <c r="E277" s="11">
        <f t="shared" si="19"/>
        <v>96.87719149527322</v>
      </c>
      <c r="F277" s="25">
        <v>-0.019641966663348387</v>
      </c>
      <c r="G277" s="25">
        <v>-0.02678891473229572</v>
      </c>
      <c r="H277" s="4">
        <f t="shared" si="20"/>
        <v>-0.024403085047267816</v>
      </c>
      <c r="W277" s="26"/>
    </row>
    <row r="278" spans="1:23" ht="12">
      <c r="A278" s="1" t="s">
        <v>304</v>
      </c>
      <c r="B278" s="3">
        <v>7820</v>
      </c>
      <c r="C278" s="3">
        <v>6131.98</v>
      </c>
      <c r="D278" s="8">
        <v>8.33</v>
      </c>
      <c r="E278" s="11">
        <f t="shared" si="19"/>
        <v>101.86212813046723</v>
      </c>
      <c r="F278" s="25">
        <v>0.024357525914250555</v>
      </c>
      <c r="G278" s="25">
        <v>0.012785383602799127</v>
      </c>
      <c r="H278" s="4">
        <f t="shared" si="20"/>
        <v>0.025729614638005556</v>
      </c>
      <c r="W278" s="26"/>
    </row>
    <row r="279" spans="1:23" ht="12">
      <c r="A279" s="1" t="s">
        <v>305</v>
      </c>
      <c r="B279" s="3">
        <v>7610.64</v>
      </c>
      <c r="C279" s="3">
        <v>6052.93</v>
      </c>
      <c r="D279" s="8">
        <v>8.66</v>
      </c>
      <c r="E279" s="11">
        <f t="shared" si="19"/>
        <v>96.99558774795727</v>
      </c>
      <c r="F279" s="25">
        <v>-0.010110744277689432</v>
      </c>
      <c r="G279" s="25">
        <v>-0.01289143147890226</v>
      </c>
      <c r="H279" s="4">
        <f t="shared" si="20"/>
        <v>-0.02310245585376065</v>
      </c>
      <c r="W279" s="26"/>
    </row>
    <row r="280" spans="1:23" ht="12">
      <c r="A280" s="1" t="s">
        <v>306</v>
      </c>
      <c r="B280" s="3">
        <v>7761.84</v>
      </c>
      <c r="C280" s="3">
        <v>6201.72</v>
      </c>
      <c r="D280" s="8">
        <v>8.54</v>
      </c>
      <c r="E280" s="11">
        <f t="shared" si="19"/>
        <v>101.10142045457678</v>
      </c>
      <c r="F280" s="25">
        <v>0.003295966486556612</v>
      </c>
      <c r="G280" s="25">
        <v>0.024581483678152605</v>
      </c>
      <c r="H280" s="4">
        <f t="shared" si="20"/>
        <v>0.018230871212434403</v>
      </c>
      <c r="W280" s="26"/>
    </row>
    <row r="281" spans="1:23" ht="12">
      <c r="A281" s="1" t="s">
        <v>307</v>
      </c>
      <c r="B281" s="3">
        <v>7634.43</v>
      </c>
      <c r="C281" s="3">
        <v>6124.83</v>
      </c>
      <c r="D281" s="8">
        <v>8.67</v>
      </c>
      <c r="E281" s="11">
        <f t="shared" si="19"/>
        <v>98.81724235737758</v>
      </c>
      <c r="F281" s="25">
        <v>-0.01617469250353043</v>
      </c>
      <c r="G281" s="25">
        <v>-0.012398173409957303</v>
      </c>
      <c r="H281" s="4">
        <f t="shared" si="20"/>
        <v>-0.004710909759557564</v>
      </c>
      <c r="W281" s="26"/>
    </row>
    <row r="282" spans="1:23" ht="12">
      <c r="A282" s="1" t="s">
        <v>308</v>
      </c>
      <c r="B282" s="3">
        <v>7544.56</v>
      </c>
      <c r="C282" s="3">
        <v>6406.98</v>
      </c>
      <c r="D282" s="8">
        <v>8.19</v>
      </c>
      <c r="E282" s="11">
        <f t="shared" si="19"/>
        <v>104.51216805896965</v>
      </c>
      <c r="F282" s="25">
        <v>0.015282671647099733</v>
      </c>
      <c r="G282" s="25">
        <v>0.04606658470520819</v>
      </c>
      <c r="H282" s="4">
        <f t="shared" si="20"/>
        <v>0.05234668058969657</v>
      </c>
      <c r="W282" s="26"/>
    </row>
    <row r="283" spans="1:23" ht="12">
      <c r="A283" s="1" t="s">
        <v>309</v>
      </c>
      <c r="B283" s="3">
        <v>7937.73</v>
      </c>
      <c r="C283" s="3">
        <v>6714.88</v>
      </c>
      <c r="D283" s="8">
        <v>8.27</v>
      </c>
      <c r="E283" s="11">
        <f t="shared" si="19"/>
        <v>99.25208581870464</v>
      </c>
      <c r="F283" s="27">
        <v>0.057196522524758375</v>
      </c>
      <c r="G283" s="27">
        <v>0.048056962874864606</v>
      </c>
      <c r="H283" s="4">
        <f t="shared" si="20"/>
        <v>-0.0006541418129536159</v>
      </c>
      <c r="W283" s="26"/>
    </row>
    <row r="284" spans="1:23" ht="12">
      <c r="A284" s="1" t="s">
        <v>310</v>
      </c>
      <c r="B284" s="3">
        <v>8148.3</v>
      </c>
      <c r="C284" s="3">
        <v>7071.07</v>
      </c>
      <c r="D284" s="8">
        <v>8.27</v>
      </c>
      <c r="E284" s="11">
        <f t="shared" si="19"/>
        <v>99.99999999999989</v>
      </c>
      <c r="F284" s="27">
        <v>0.025272832805680823</v>
      </c>
      <c r="G284" s="27">
        <v>0.05304487943194802</v>
      </c>
      <c r="H284" s="4">
        <f t="shared" si="20"/>
        <v>0.0068916666666655555</v>
      </c>
      <c r="W284" s="26"/>
    </row>
    <row r="285" spans="1:23" ht="12">
      <c r="A285" s="1" t="s">
        <v>311</v>
      </c>
      <c r="B285" s="3">
        <v>8397.72</v>
      </c>
      <c r="C285" s="3">
        <v>7271.67</v>
      </c>
      <c r="D285" s="8">
        <v>8.12</v>
      </c>
      <c r="E285" s="11">
        <f t="shared" si="19"/>
        <v>101.41685482882339</v>
      </c>
      <c r="F285" s="27">
        <v>0.027533766051132558</v>
      </c>
      <c r="G285" s="27">
        <v>0.02836911528241126</v>
      </c>
      <c r="H285" s="4">
        <f t="shared" si="20"/>
        <v>0.021060214954900548</v>
      </c>
      <c r="W285" s="26"/>
    </row>
    <row r="286" spans="1:23" ht="12">
      <c r="A286" s="1" t="s">
        <v>312</v>
      </c>
      <c r="B286" s="3">
        <v>8680.63</v>
      </c>
      <c r="C286" s="3">
        <v>7455.35</v>
      </c>
      <c r="D286" s="8">
        <v>7.96</v>
      </c>
      <c r="E286" s="11">
        <f t="shared" si="19"/>
        <v>101.52809743849042</v>
      </c>
      <c r="F286" s="27">
        <v>0.03951692377679006</v>
      </c>
      <c r="G286" s="27">
        <v>0.025259672124835264</v>
      </c>
      <c r="H286" s="4">
        <f t="shared" si="20"/>
        <v>0.022047641051570945</v>
      </c>
      <c r="W286" s="26"/>
    </row>
    <row r="287" spans="1:23" ht="12">
      <c r="A287" s="1" t="s">
        <v>313</v>
      </c>
      <c r="B287" s="3">
        <v>8929.86</v>
      </c>
      <c r="C287" s="3">
        <v>7463.91</v>
      </c>
      <c r="D287" s="8">
        <v>7.79</v>
      </c>
      <c r="E287" s="11">
        <f t="shared" si="19"/>
        <v>101.6428838704928</v>
      </c>
      <c r="F287" s="27">
        <v>0.024415433010609444</v>
      </c>
      <c r="G287" s="27">
        <v>0.001148168764712576</v>
      </c>
      <c r="H287" s="4">
        <f t="shared" si="20"/>
        <v>0.023062172038261393</v>
      </c>
      <c r="W287" s="26"/>
    </row>
    <row r="288" spans="1:23" ht="12">
      <c r="A288" s="1" t="s">
        <v>314</v>
      </c>
      <c r="B288" s="3">
        <v>8943.6</v>
      </c>
      <c r="C288" s="3">
        <v>7798.17</v>
      </c>
      <c r="D288" s="8">
        <v>7.4</v>
      </c>
      <c r="E288" s="11">
        <f t="shared" si="19"/>
        <v>103.87348712508923</v>
      </c>
      <c r="F288" s="27">
        <v>-0.02417318000739177</v>
      </c>
      <c r="G288" s="27">
        <v>0.04478349819330618</v>
      </c>
      <c r="H288" s="4">
        <f t="shared" si="20"/>
        <v>0.04522653791755903</v>
      </c>
      <c r="W288" s="26"/>
    </row>
    <row r="289" spans="1:23" ht="12">
      <c r="A289" s="1" t="s">
        <v>315</v>
      </c>
      <c r="B289" s="3">
        <v>8947</v>
      </c>
      <c r="C289" s="3">
        <v>7544.63</v>
      </c>
      <c r="D289" s="8">
        <v>7.55</v>
      </c>
      <c r="E289" s="11">
        <f t="shared" si="19"/>
        <v>98.52585499946053</v>
      </c>
      <c r="F289" s="27">
        <v>-0.007125108060948793</v>
      </c>
      <c r="G289" s="27">
        <v>-0.03251275619792848</v>
      </c>
      <c r="H289" s="4">
        <f t="shared" si="20"/>
        <v>-0.008574783338727951</v>
      </c>
      <c r="W289" s="26"/>
    </row>
    <row r="290" spans="1:23" ht="12">
      <c r="A290" s="1" t="s">
        <v>316</v>
      </c>
      <c r="B290" s="3">
        <v>9412.12</v>
      </c>
      <c r="C290" s="3">
        <v>8052.76</v>
      </c>
      <c r="D290" s="8">
        <v>7.35</v>
      </c>
      <c r="E290" s="11">
        <f t="shared" si="19"/>
        <v>101.99343676564008</v>
      </c>
      <c r="F290" s="27">
        <v>0.03504574404490057</v>
      </c>
      <c r="G290" s="27">
        <v>0.06734988992170599</v>
      </c>
      <c r="H290" s="4">
        <f t="shared" si="20"/>
        <v>0.02622603432306744</v>
      </c>
      <c r="W290" s="26"/>
    </row>
    <row r="291" spans="1:23" ht="12">
      <c r="A291" s="1" t="s">
        <v>317</v>
      </c>
      <c r="B291" s="3">
        <v>9437.71</v>
      </c>
      <c r="C291" s="3">
        <v>7926.13</v>
      </c>
      <c r="D291" s="8">
        <v>7.45</v>
      </c>
      <c r="E291" s="11">
        <f t="shared" si="19"/>
        <v>99.01029612208868</v>
      </c>
      <c r="F291" s="27">
        <v>-0.000611003246395847</v>
      </c>
      <c r="G291" s="27">
        <v>-0.015725043339178124</v>
      </c>
      <c r="H291" s="4">
        <f t="shared" si="20"/>
        <v>-0.003772038779113299</v>
      </c>
      <c r="W291" s="26"/>
    </row>
    <row r="292" spans="1:23" ht="12">
      <c r="A292" s="1" t="s">
        <v>318</v>
      </c>
      <c r="B292" s="3">
        <v>9572.98</v>
      </c>
      <c r="C292" s="3">
        <v>8220.23</v>
      </c>
      <c r="D292" s="8">
        <v>7.12</v>
      </c>
      <c r="E292" s="11">
        <f t="shared" si="19"/>
        <v>103.34335391997539</v>
      </c>
      <c r="F292" s="25">
        <v>0.02412296966131633</v>
      </c>
      <c r="G292" s="25">
        <v>0.03710511939622485</v>
      </c>
      <c r="H292" s="4">
        <f t="shared" si="20"/>
        <v>0.03964187253308712</v>
      </c>
      <c r="W292" s="26"/>
    </row>
    <row r="293" spans="1:23" ht="12">
      <c r="A293" s="1" t="s">
        <v>319</v>
      </c>
      <c r="B293" s="3">
        <v>9891.6</v>
      </c>
      <c r="C293" s="3">
        <v>8670.34</v>
      </c>
      <c r="D293" s="8">
        <v>6.86</v>
      </c>
      <c r="E293" s="11">
        <f t="shared" si="19"/>
        <v>102.68369446580465</v>
      </c>
      <c r="F293" s="25">
        <v>0.033576221235258163</v>
      </c>
      <c r="G293" s="25">
        <v>0.05475637542988454</v>
      </c>
      <c r="H293" s="4">
        <f t="shared" si="20"/>
        <v>0.03277027799137987</v>
      </c>
      <c r="W293" s="26"/>
    </row>
    <row r="294" spans="1:23" ht="12">
      <c r="A294" s="1" t="s">
        <v>320</v>
      </c>
      <c r="B294" s="3">
        <v>9788.05</v>
      </c>
      <c r="C294" s="3">
        <v>8437.36</v>
      </c>
      <c r="D294" s="8">
        <v>7.33</v>
      </c>
      <c r="E294" s="11">
        <f t="shared" si="19"/>
        <v>95.30878786533695</v>
      </c>
      <c r="F294" s="25">
        <v>-0.009102081096069359</v>
      </c>
      <c r="G294" s="25">
        <v>-0.026870918556826995</v>
      </c>
      <c r="H294" s="4">
        <f t="shared" si="20"/>
        <v>-0.04119545467996381</v>
      </c>
      <c r="W294" s="26"/>
    </row>
    <row r="295" spans="1:23" ht="12">
      <c r="A295" s="1" t="s">
        <v>321</v>
      </c>
      <c r="B295" s="3">
        <v>9132.97</v>
      </c>
      <c r="C295" s="3">
        <v>8283.08</v>
      </c>
      <c r="D295" s="8">
        <v>8.25</v>
      </c>
      <c r="E295" s="11">
        <f t="shared" si="19"/>
        <v>91.3871966501913</v>
      </c>
      <c r="F295" s="25">
        <v>-0.031069968650792257</v>
      </c>
      <c r="G295" s="25">
        <v>-0.01828534043824137</v>
      </c>
      <c r="H295" s="4">
        <f t="shared" si="20"/>
        <v>-0.08001970016475361</v>
      </c>
      <c r="W295" s="26"/>
    </row>
    <row r="296" spans="1:23" ht="12">
      <c r="A296" s="1" t="s">
        <v>322</v>
      </c>
      <c r="B296" s="3">
        <v>9121.11</v>
      </c>
      <c r="C296" s="3">
        <v>8170.41</v>
      </c>
      <c r="D296" s="8">
        <v>8.18</v>
      </c>
      <c r="E296" s="11">
        <f t="shared" si="19"/>
        <v>100.65847657571412</v>
      </c>
      <c r="F296" s="25">
        <v>0.022023612256441005</v>
      </c>
      <c r="G296" s="25">
        <v>-0.013602428082307605</v>
      </c>
      <c r="H296" s="4">
        <f t="shared" si="20"/>
        <v>0.013459765757141175</v>
      </c>
      <c r="W296" s="26"/>
    </row>
    <row r="297" spans="1:23" ht="12">
      <c r="A297" s="1" t="s">
        <v>323</v>
      </c>
      <c r="B297" s="3">
        <v>9154.57</v>
      </c>
      <c r="C297" s="3">
        <v>8301.33</v>
      </c>
      <c r="D297" s="8">
        <v>8.55</v>
      </c>
      <c r="E297" s="11">
        <f t="shared" si="19"/>
        <v>96.60625524073106</v>
      </c>
      <c r="F297" s="25">
        <v>0.01840394579552984</v>
      </c>
      <c r="G297" s="25">
        <v>0.01602367567845442</v>
      </c>
      <c r="H297" s="4">
        <f t="shared" si="20"/>
        <v>-0.027120780926022797</v>
      </c>
      <c r="W297" s="26"/>
    </row>
    <row r="298" spans="1:23" ht="12">
      <c r="A298" s="1" t="s">
        <v>324</v>
      </c>
      <c r="B298" s="3">
        <v>8693.2</v>
      </c>
      <c r="C298" s="3">
        <v>7748.33</v>
      </c>
      <c r="D298" s="8">
        <v>9.29</v>
      </c>
      <c r="E298" s="11">
        <f t="shared" si="19"/>
        <v>93.54030860733039</v>
      </c>
      <c r="F298" s="25">
        <v>-0.07103687248690427</v>
      </c>
      <c r="G298" s="25">
        <v>-0.06661583143905858</v>
      </c>
      <c r="H298" s="4">
        <f t="shared" si="20"/>
        <v>-0.05747191392669608</v>
      </c>
      <c r="W298" s="26"/>
    </row>
    <row r="299" spans="1:23" ht="12">
      <c r="A299" s="1" t="s">
        <v>325</v>
      </c>
      <c r="B299" s="3">
        <v>8840.32</v>
      </c>
      <c r="C299" s="3">
        <v>8051.04</v>
      </c>
      <c r="D299" s="8">
        <v>9.5</v>
      </c>
      <c r="E299" s="11">
        <f t="shared" si="19"/>
        <v>98.19198336769553</v>
      </c>
      <c r="F299" s="25">
        <v>0.06764284862741654</v>
      </c>
      <c r="G299" s="25">
        <v>0.039067773313733456</v>
      </c>
      <c r="H299" s="4">
        <f t="shared" si="20"/>
        <v>-0.010338499656378102</v>
      </c>
      <c r="W299" s="26"/>
    </row>
    <row r="300" spans="1:23" ht="12">
      <c r="A300" s="1" t="s">
        <v>326</v>
      </c>
      <c r="B300" s="3">
        <v>9252.69</v>
      </c>
      <c r="C300" s="3">
        <v>8393.82</v>
      </c>
      <c r="D300" s="8">
        <v>8.89</v>
      </c>
      <c r="E300" s="11">
        <f t="shared" si="19"/>
        <v>105.46838398872677</v>
      </c>
      <c r="F300" s="25">
        <v>0.07860267623744166</v>
      </c>
      <c r="G300" s="25">
        <v>0.04257586597507901</v>
      </c>
      <c r="H300" s="4">
        <f t="shared" si="20"/>
        <v>0.06260050655393444</v>
      </c>
      <c r="W300" s="26"/>
    </row>
    <row r="301" spans="1:23" ht="12">
      <c r="A301" s="1" t="s">
        <v>327</v>
      </c>
      <c r="B301" s="3">
        <v>9111.41</v>
      </c>
      <c r="C301" s="3">
        <v>8426.82</v>
      </c>
      <c r="D301" s="8">
        <v>9.04</v>
      </c>
      <c r="E301" s="11">
        <f t="shared" si="19"/>
        <v>98.66871820110651</v>
      </c>
      <c r="F301" s="25">
        <v>0.00830831564785739</v>
      </c>
      <c r="G301" s="25">
        <v>0.003931463862699047</v>
      </c>
      <c r="H301" s="4">
        <f t="shared" si="20"/>
        <v>-0.005904484655601466</v>
      </c>
      <c r="W301" s="26"/>
    </row>
    <row r="302" spans="1:23" ht="12">
      <c r="A302" s="1" t="s">
        <v>328</v>
      </c>
      <c r="B302" s="3">
        <v>9163.08</v>
      </c>
      <c r="C302" s="3">
        <v>8312.82</v>
      </c>
      <c r="D302" s="8">
        <v>9.29</v>
      </c>
      <c r="E302" s="11">
        <f t="shared" si="19"/>
        <v>97.81767182680079</v>
      </c>
      <c r="F302" s="25">
        <v>-0.0336769701350228</v>
      </c>
      <c r="G302" s="25">
        <v>-0.013528234850156973</v>
      </c>
      <c r="H302" s="4">
        <f t="shared" si="20"/>
        <v>-0.014289948398658771</v>
      </c>
      <c r="W302" s="26"/>
    </row>
    <row r="303" spans="1:23" ht="12">
      <c r="A303" s="1" t="s">
        <v>329</v>
      </c>
      <c r="B303" s="3">
        <v>9004.27</v>
      </c>
      <c r="C303" s="3">
        <v>7945.24</v>
      </c>
      <c r="D303" s="8">
        <v>9.24</v>
      </c>
      <c r="E303" s="11">
        <f t="shared" si="19"/>
        <v>100.4379097409246</v>
      </c>
      <c r="F303" s="25">
        <v>-0.004259094264281282</v>
      </c>
      <c r="G303" s="25">
        <v>-0.04421844813192155</v>
      </c>
      <c r="H303" s="4">
        <f t="shared" si="20"/>
        <v>0.012120764075912577</v>
      </c>
      <c r="W303" s="26"/>
    </row>
    <row r="304" spans="1:23" ht="12">
      <c r="A304" s="1" t="s">
        <v>330</v>
      </c>
      <c r="B304" s="3">
        <v>9210.62</v>
      </c>
      <c r="C304" s="3">
        <v>8205.73</v>
      </c>
      <c r="D304" s="8">
        <v>9.16</v>
      </c>
      <c r="E304" s="11">
        <f t="shared" si="19"/>
        <v>100.70437714687866</v>
      </c>
      <c r="F304" s="25">
        <v>-0.0032556649001377336</v>
      </c>
      <c r="G304" s="25">
        <v>0.0327856678967533</v>
      </c>
      <c r="H304" s="4">
        <f t="shared" si="20"/>
        <v>0.014743771468786542</v>
      </c>
      <c r="W304" s="26"/>
    </row>
    <row r="305" spans="1:23" ht="12">
      <c r="A305" s="1" t="s">
        <v>331</v>
      </c>
      <c r="B305" s="3">
        <v>8899.27</v>
      </c>
      <c r="C305" s="3">
        <v>7830.41</v>
      </c>
      <c r="D305" s="8">
        <v>9.41</v>
      </c>
      <c r="E305" s="11">
        <f t="shared" si="19"/>
        <v>97.8348515474303</v>
      </c>
      <c r="F305" s="25">
        <v>-0.049033930595550945</v>
      </c>
      <c r="G305" s="25">
        <v>-0.04573877034706231</v>
      </c>
      <c r="H305" s="4">
        <f t="shared" si="20"/>
        <v>-0.014018151192363652</v>
      </c>
      <c r="W305" s="26"/>
    </row>
    <row r="306" spans="1:23" ht="12">
      <c r="A306" s="1" t="s">
        <v>332</v>
      </c>
      <c r="B306" s="3">
        <v>9068.24</v>
      </c>
      <c r="C306" s="3">
        <v>8053.21</v>
      </c>
      <c r="D306" s="8">
        <v>8.86</v>
      </c>
      <c r="E306" s="11">
        <f t="shared" si="19"/>
        <v>104.94043017433191</v>
      </c>
      <c r="F306" s="25">
        <v>0.009697878648801339</v>
      </c>
      <c r="G306" s="25">
        <v>0.028453171673003208</v>
      </c>
      <c r="H306" s="4">
        <f t="shared" si="20"/>
        <v>0.057245968409985665</v>
      </c>
      <c r="W306" s="26"/>
    </row>
    <row r="307" spans="1:23" ht="12">
      <c r="A307" s="1" t="s">
        <v>333</v>
      </c>
      <c r="B307" s="3">
        <v>9295.19</v>
      </c>
      <c r="C307" s="3">
        <v>8451.13</v>
      </c>
      <c r="D307" s="8">
        <v>8.7</v>
      </c>
      <c r="E307" s="11">
        <f t="shared" si="19"/>
        <v>101.45275876200495</v>
      </c>
      <c r="F307" s="25">
        <v>0.03825385963076755</v>
      </c>
      <c r="G307" s="25">
        <v>0.049411352740087455</v>
      </c>
      <c r="H307" s="4">
        <f t="shared" si="20"/>
        <v>0.021910920953382797</v>
      </c>
      <c r="L307" s="28"/>
      <c r="M307" s="28"/>
      <c r="W307" s="26"/>
    </row>
    <row r="308" spans="1:23" ht="12">
      <c r="A308" s="1" t="s">
        <v>334</v>
      </c>
      <c r="B308" s="3">
        <v>9369.25</v>
      </c>
      <c r="C308" s="3">
        <v>8391.47</v>
      </c>
      <c r="D308" s="8">
        <v>8.44</v>
      </c>
      <c r="E308" s="11">
        <f t="shared" si="19"/>
        <v>102.40267731278976</v>
      </c>
      <c r="F308" s="25">
        <v>-0.0015660907403841628</v>
      </c>
      <c r="G308" s="25">
        <v>-0.007059410990009618</v>
      </c>
      <c r="H308" s="4">
        <f t="shared" si="20"/>
        <v>0.03127677312789758</v>
      </c>
      <c r="L308" s="28"/>
      <c r="M308" s="28"/>
      <c r="W308" s="26"/>
    </row>
    <row r="309" spans="1:23" ht="12">
      <c r="A309" s="1" t="s">
        <v>335</v>
      </c>
      <c r="B309" s="3">
        <v>9643.61</v>
      </c>
      <c r="C309" s="3">
        <v>8741.88</v>
      </c>
      <c r="D309" s="8">
        <v>8.11</v>
      </c>
      <c r="E309" s="11">
        <f t="shared" si="19"/>
        <v>103.11922744570165</v>
      </c>
      <c r="F309" s="25">
        <v>0.009984327496441736</v>
      </c>
      <c r="G309" s="25">
        <v>0.04175788032370975</v>
      </c>
      <c r="H309" s="4">
        <f t="shared" si="20"/>
        <v>0.038225607790349884</v>
      </c>
      <c r="L309" s="28"/>
      <c r="M309" s="28"/>
      <c r="W309" s="26"/>
    </row>
    <row r="310" spans="1:23" ht="12">
      <c r="A310" s="1" t="s">
        <v>336</v>
      </c>
      <c r="B310" s="3">
        <v>9742.81</v>
      </c>
      <c r="C310" s="3">
        <v>8923.67</v>
      </c>
      <c r="D310" s="8">
        <v>8.02</v>
      </c>
      <c r="E310" s="11">
        <f t="shared" si="19"/>
        <v>100.85599553275154</v>
      </c>
      <c r="F310" s="25">
        <v>-0.004829607604958652</v>
      </c>
      <c r="G310" s="25">
        <v>0.02079529803657798</v>
      </c>
      <c r="H310" s="4">
        <f t="shared" si="20"/>
        <v>0.015318288660848634</v>
      </c>
      <c r="L310" s="28"/>
      <c r="M310" s="28"/>
      <c r="W310" s="26"/>
    </row>
    <row r="311" spans="1:23" ht="12">
      <c r="A311" s="1" t="s">
        <v>337</v>
      </c>
      <c r="B311" s="3">
        <v>9864.1</v>
      </c>
      <c r="C311" s="3">
        <v>9104.07</v>
      </c>
      <c r="D311" s="8">
        <v>8.5</v>
      </c>
      <c r="E311" s="11">
        <f t="shared" si="19"/>
        <v>95.58234351055339</v>
      </c>
      <c r="F311" s="25">
        <v>0.013969480594403727</v>
      </c>
      <c r="G311" s="25">
        <v>0.02021589771921195</v>
      </c>
      <c r="H311" s="4">
        <f t="shared" si="20"/>
        <v>-0.03749323156113275</v>
      </c>
      <c r="L311" s="28"/>
      <c r="M311" s="28"/>
      <c r="W311" s="26"/>
    </row>
    <row r="312" spans="1:23" ht="12">
      <c r="A312" s="1" t="s">
        <v>338</v>
      </c>
      <c r="B312" s="3">
        <v>9869.82</v>
      </c>
      <c r="C312" s="3">
        <v>8926.86</v>
      </c>
      <c r="D312" s="8">
        <v>8.24</v>
      </c>
      <c r="E312" s="11">
        <f t="shared" si="19"/>
        <v>102.4357217444338</v>
      </c>
      <c r="F312" s="25">
        <v>-0.019478572379308945</v>
      </c>
      <c r="G312" s="25">
        <v>-0.01946492063439753</v>
      </c>
      <c r="H312" s="4">
        <f t="shared" si="20"/>
        <v>0.03144055077767139</v>
      </c>
      <c r="L312" s="28"/>
      <c r="M312" s="28"/>
      <c r="W312" s="26"/>
    </row>
    <row r="313" spans="1:23" ht="12">
      <c r="A313" s="1" t="s">
        <v>339</v>
      </c>
      <c r="B313" s="3">
        <v>9880.59</v>
      </c>
      <c r="C313" s="3">
        <v>8977.74</v>
      </c>
      <c r="D313" s="8">
        <v>8.11</v>
      </c>
      <c r="E313" s="11">
        <f t="shared" si="19"/>
        <v>101.22878656951889</v>
      </c>
      <c r="F313" s="25">
        <v>-0.016942169119722128</v>
      </c>
      <c r="G313" s="25">
        <v>0.005699652509392861</v>
      </c>
      <c r="H313" s="4">
        <f t="shared" si="20"/>
        <v>0.01915453236185547</v>
      </c>
      <c r="L313" s="28"/>
      <c r="M313" s="28"/>
      <c r="W313" s="26"/>
    </row>
    <row r="314" spans="1:23" ht="12">
      <c r="A314" s="1" t="s">
        <v>340</v>
      </c>
      <c r="B314" s="3">
        <v>10008.2</v>
      </c>
      <c r="C314" s="3">
        <v>8845.8</v>
      </c>
      <c r="D314" s="8">
        <v>8.11</v>
      </c>
      <c r="E314" s="11">
        <f t="shared" si="19"/>
        <v>100.00000000000006</v>
      </c>
      <c r="F314" s="25">
        <v>0.006170483608773036</v>
      </c>
      <c r="G314" s="25">
        <v>-0.014696348969785333</v>
      </c>
      <c r="H314" s="4">
        <f t="shared" si="20"/>
        <v>0.006758333333333999</v>
      </c>
      <c r="L314" s="28"/>
      <c r="M314" s="28"/>
      <c r="W314" s="26"/>
    </row>
    <row r="315" spans="1:23" ht="12">
      <c r="A315" s="1" t="s">
        <v>341</v>
      </c>
      <c r="B315" s="3">
        <v>10399.5</v>
      </c>
      <c r="C315" s="3">
        <v>9265.66</v>
      </c>
      <c r="D315" s="8">
        <v>7.44</v>
      </c>
      <c r="E315" s="11">
        <f t="shared" si="19"/>
        <v>106.63569329811017</v>
      </c>
      <c r="F315" s="25">
        <v>0.027141081783103038</v>
      </c>
      <c r="G315" s="25">
        <v>0.04746433335594302</v>
      </c>
      <c r="H315" s="4">
        <f t="shared" si="20"/>
        <v>0.07311526631443513</v>
      </c>
      <c r="L315" s="28"/>
      <c r="M315" s="28"/>
      <c r="W315" s="26"/>
    </row>
    <row r="316" spans="1:23" ht="12">
      <c r="A316" s="1" t="s">
        <v>342</v>
      </c>
      <c r="B316" s="3">
        <v>10591.63</v>
      </c>
      <c r="C316" s="3">
        <v>9397.97</v>
      </c>
      <c r="D316" s="8">
        <v>7.43</v>
      </c>
      <c r="E316" s="11">
        <f t="shared" si="19"/>
        <v>100.09911008322044</v>
      </c>
      <c r="F316" s="25">
        <v>0.02253773578269569</v>
      </c>
      <c r="G316" s="25">
        <v>0.01427960879203427</v>
      </c>
      <c r="H316" s="4">
        <f t="shared" si="20"/>
        <v>0.007191100832204328</v>
      </c>
      <c r="L316" s="28"/>
      <c r="M316" s="28"/>
      <c r="W316" s="26"/>
    </row>
    <row r="317" spans="1:23" ht="12">
      <c r="A317" s="1" t="s">
        <v>343</v>
      </c>
      <c r="B317" s="3">
        <v>10801.66</v>
      </c>
      <c r="C317" s="3">
        <v>9913.64</v>
      </c>
      <c r="D317" s="8">
        <v>7.35</v>
      </c>
      <c r="E317" s="11">
        <f t="shared" si="19"/>
        <v>100.79737470625618</v>
      </c>
      <c r="F317" s="25">
        <v>0.05873246597619319</v>
      </c>
      <c r="G317" s="25">
        <v>0.05487036030121395</v>
      </c>
      <c r="H317" s="4">
        <f t="shared" si="20"/>
        <v>0.014165413729228487</v>
      </c>
      <c r="L317" s="28"/>
      <c r="M317" s="28"/>
      <c r="W317" s="26"/>
    </row>
    <row r="318" spans="1:23" ht="12">
      <c r="A318" s="1" t="s">
        <v>344</v>
      </c>
      <c r="B318" s="3">
        <v>10701.09</v>
      </c>
      <c r="C318" s="3">
        <v>9861.55</v>
      </c>
      <c r="D318" s="8">
        <v>7.84</v>
      </c>
      <c r="E318" s="11">
        <f t="shared" si="19"/>
        <v>95.28107699008459</v>
      </c>
      <c r="F318" s="25">
        <v>-0.007166745481926751</v>
      </c>
      <c r="G318" s="25">
        <v>-0.00525437679802776</v>
      </c>
      <c r="H318" s="4">
        <f t="shared" si="20"/>
        <v>-0.0410642300991541</v>
      </c>
      <c r="L318" s="28"/>
      <c r="M318" s="28"/>
      <c r="W318" s="26"/>
    </row>
    <row r="319" spans="1:23" ht="12">
      <c r="A319" s="1" t="s">
        <v>345</v>
      </c>
      <c r="B319" s="3">
        <v>10756.65</v>
      </c>
      <c r="C319" s="3">
        <v>9963.35</v>
      </c>
      <c r="D319" s="8">
        <v>7.94</v>
      </c>
      <c r="E319" s="11">
        <f t="shared" si="19"/>
        <v>99.04361530993575</v>
      </c>
      <c r="F319" s="25">
        <v>0.015045134451519226</v>
      </c>
      <c r="G319" s="25">
        <v>0.010322920839016314</v>
      </c>
      <c r="H319" s="4">
        <f t="shared" si="20"/>
        <v>-0.0030305135673091587</v>
      </c>
      <c r="L319" s="28"/>
      <c r="M319" s="28"/>
      <c r="W319" s="26"/>
    </row>
    <row r="320" spans="1:23" ht="12">
      <c r="A320" s="1" t="s">
        <v>346</v>
      </c>
      <c r="B320" s="3">
        <v>10874.83</v>
      </c>
      <c r="C320" s="3">
        <v>10323.89</v>
      </c>
      <c r="D320" s="8">
        <v>8.07</v>
      </c>
      <c r="E320" s="11">
        <f t="shared" si="19"/>
        <v>98.76782169719071</v>
      </c>
      <c r="F320" s="25">
        <v>0.015573075366199562</v>
      </c>
      <c r="G320" s="25">
        <v>0.03618662397687511</v>
      </c>
      <c r="H320" s="4">
        <f t="shared" si="20"/>
        <v>-0.005705116361426169</v>
      </c>
      <c r="L320" s="28"/>
      <c r="M320" s="28"/>
      <c r="W320" s="26"/>
    </row>
    <row r="321" spans="1:23" ht="12">
      <c r="A321" s="1" t="s">
        <v>347</v>
      </c>
      <c r="B321" s="3">
        <v>11081.41</v>
      </c>
      <c r="C321" s="3">
        <v>10543.37</v>
      </c>
      <c r="D321" s="8">
        <v>7.92</v>
      </c>
      <c r="E321" s="11">
        <f t="shared" si="19"/>
        <v>101.43656689434106</v>
      </c>
      <c r="F321" s="25">
        <v>0.01236177495955304</v>
      </c>
      <c r="G321" s="25">
        <v>0.021259428374382328</v>
      </c>
      <c r="H321" s="4">
        <f t="shared" si="20"/>
        <v>0.021090668943410624</v>
      </c>
      <c r="L321" s="28"/>
      <c r="M321" s="28"/>
      <c r="W321" s="26"/>
    </row>
    <row r="322" spans="1:23" ht="12">
      <c r="A322" s="1" t="s">
        <v>348</v>
      </c>
      <c r="B322" s="3">
        <v>11199.71</v>
      </c>
      <c r="C322" s="3">
        <v>10167.15</v>
      </c>
      <c r="D322" s="8">
        <v>7.98</v>
      </c>
      <c r="E322" s="11">
        <f t="shared" si="19"/>
        <v>99.42775607025098</v>
      </c>
      <c r="F322" s="25">
        <v>-0.006167982191659038</v>
      </c>
      <c r="G322" s="25">
        <v>-0.035683088044904165</v>
      </c>
      <c r="H322" s="4">
        <f t="shared" si="20"/>
        <v>0.0008775607025098331</v>
      </c>
      <c r="L322" s="28"/>
      <c r="M322" s="28"/>
      <c r="W322" s="26"/>
    </row>
    <row r="323" spans="1:23" ht="12">
      <c r="A323" s="1" t="s">
        <v>349</v>
      </c>
      <c r="B323" s="3">
        <v>11471.8</v>
      </c>
      <c r="C323" s="3">
        <v>9944.05</v>
      </c>
      <c r="D323" s="8">
        <v>7.86</v>
      </c>
      <c r="E323" s="11">
        <f t="shared" si="19"/>
        <v>101.15404929059736</v>
      </c>
      <c r="F323" s="25">
        <v>0.009925106512916892</v>
      </c>
      <c r="G323" s="25">
        <v>-0.021943219092862787</v>
      </c>
      <c r="H323" s="4">
        <f t="shared" si="20"/>
        <v>0.018190492905973476</v>
      </c>
      <c r="L323" s="28"/>
      <c r="M323" s="28"/>
      <c r="W323" s="26"/>
    </row>
    <row r="324" spans="1:23" ht="12">
      <c r="A324" s="1" t="s">
        <v>350</v>
      </c>
      <c r="B324" s="3">
        <v>11948.47</v>
      </c>
      <c r="C324" s="3">
        <v>10391.76</v>
      </c>
      <c r="D324" s="8">
        <v>7.6</v>
      </c>
      <c r="E324" s="11">
        <f t="shared" si="19"/>
        <v>102.54623331868164</v>
      </c>
      <c r="F324" s="25">
        <v>0.03701630886636864</v>
      </c>
      <c r="G324" s="25">
        <v>0.04502290314308577</v>
      </c>
      <c r="H324" s="4">
        <f t="shared" si="20"/>
        <v>0.032012333186816455</v>
      </c>
      <c r="L324" s="28"/>
      <c r="M324" s="28"/>
      <c r="W324" s="26"/>
    </row>
    <row r="325" spans="1:23" ht="12">
      <c r="A325" s="1" t="s">
        <v>351</v>
      </c>
      <c r="B325" s="3">
        <v>12131.68</v>
      </c>
      <c r="C325" s="3">
        <v>10716.42</v>
      </c>
      <c r="D325" s="8">
        <v>7.48</v>
      </c>
      <c r="E325" s="11">
        <f aca="true" t="shared" si="21" ref="E325:E388">PV((D325/1200),(18*12),-($D324/12))+100*(1/EXP(LN(1+(D325/1200))*(18*12)))</f>
        <v>101.18513678934755</v>
      </c>
      <c r="F325" s="25">
        <v>0.006738790397089467</v>
      </c>
      <c r="G325" s="25">
        <v>0.03124206101757543</v>
      </c>
      <c r="H325" s="4">
        <f aca="true" t="shared" si="22" ref="H325:H388">((((E325/100)-1)*100)+(D324/12))/100</f>
        <v>0.01818470122680885</v>
      </c>
      <c r="L325" s="28"/>
      <c r="M325" s="28"/>
      <c r="W325" s="26"/>
    </row>
    <row r="326" spans="1:23" ht="12">
      <c r="A326" s="1" t="s">
        <v>352</v>
      </c>
      <c r="B326" s="3">
        <v>13247.41</v>
      </c>
      <c r="C326" s="3">
        <v>11350.62</v>
      </c>
      <c r="D326" s="8">
        <v>6.81</v>
      </c>
      <c r="E326" s="11">
        <f t="shared" si="21"/>
        <v>106.9406329169959</v>
      </c>
      <c r="F326" s="25">
        <v>0.042658075591309075</v>
      </c>
      <c r="G326" s="25">
        <v>0.05918021130190865</v>
      </c>
      <c r="H326" s="4">
        <f t="shared" si="22"/>
        <v>0.07563966250329225</v>
      </c>
      <c r="L326" s="28"/>
      <c r="M326" s="28"/>
      <c r="W326" s="26"/>
    </row>
    <row r="327" spans="1:23" ht="12">
      <c r="A327" s="1" t="s">
        <v>353</v>
      </c>
      <c r="B327" s="3">
        <v>13479.45</v>
      </c>
      <c r="C327" s="3">
        <v>12217.32</v>
      </c>
      <c r="D327" s="8">
        <v>6.42</v>
      </c>
      <c r="E327" s="11">
        <f t="shared" si="21"/>
        <v>104.15611258813519</v>
      </c>
      <c r="F327" s="25">
        <v>0.05548702319890397</v>
      </c>
      <c r="G327" s="25">
        <v>0.07635706243359386</v>
      </c>
      <c r="H327" s="4">
        <f t="shared" si="22"/>
        <v>0.04723612588135197</v>
      </c>
      <c r="L327" s="28"/>
      <c r="M327" s="28"/>
      <c r="W327" s="26"/>
    </row>
    <row r="328" spans="1:23" ht="12">
      <c r="A328" s="1" t="s">
        <v>354</v>
      </c>
      <c r="B328" s="3">
        <v>13449.19</v>
      </c>
      <c r="C328" s="3">
        <v>12061.95</v>
      </c>
      <c r="D328" s="8">
        <v>6.77</v>
      </c>
      <c r="E328" s="11">
        <f t="shared" si="21"/>
        <v>96.36381522707322</v>
      </c>
      <c r="F328" s="25">
        <v>-0.018961190590211285</v>
      </c>
      <c r="G328" s="25">
        <v>-0.012717191659054494</v>
      </c>
      <c r="H328" s="4">
        <f t="shared" si="22"/>
        <v>-0.03101184772926787</v>
      </c>
      <c r="L328" s="28"/>
      <c r="M328" s="28"/>
      <c r="W328" s="26"/>
    </row>
    <row r="329" spans="1:23" ht="12">
      <c r="A329" s="1" t="s">
        <v>355</v>
      </c>
      <c r="B329" s="3">
        <v>13290.09</v>
      </c>
      <c r="C329" s="3">
        <v>12444.13</v>
      </c>
      <c r="D329" s="8">
        <v>7.07</v>
      </c>
      <c r="E329" s="11">
        <f t="shared" si="21"/>
        <v>96.94971848864714</v>
      </c>
      <c r="F329" s="25">
        <v>0.018753809130512167</v>
      </c>
      <c r="G329" s="25">
        <v>0.03168476075593074</v>
      </c>
      <c r="H329" s="4">
        <f t="shared" si="22"/>
        <v>-0.024861148446861926</v>
      </c>
      <c r="L329" s="28"/>
      <c r="M329" s="28"/>
      <c r="W329" s="26"/>
    </row>
    <row r="330" spans="1:23" ht="12">
      <c r="A330" s="1" t="s">
        <v>356</v>
      </c>
      <c r="B330" s="3">
        <v>13436.94</v>
      </c>
      <c r="C330" s="3">
        <v>12560.15</v>
      </c>
      <c r="D330" s="8">
        <v>6.78</v>
      </c>
      <c r="E330" s="11">
        <f t="shared" si="21"/>
        <v>103.01066424657675</v>
      </c>
      <c r="F330" s="25">
        <v>0.012511896300518632</v>
      </c>
      <c r="G330" s="25">
        <v>0.009323271293372848</v>
      </c>
      <c r="H330" s="4">
        <f t="shared" si="22"/>
        <v>0.03599830913243411</v>
      </c>
      <c r="L330" s="28"/>
      <c r="M330" s="28"/>
      <c r="W330" s="26"/>
    </row>
    <row r="331" spans="1:23" ht="12">
      <c r="A331" s="1" t="s">
        <v>357</v>
      </c>
      <c r="B331" s="3">
        <v>13391.29</v>
      </c>
      <c r="C331" s="3">
        <v>11961.2</v>
      </c>
      <c r="D331" s="8">
        <v>6.97</v>
      </c>
      <c r="E331" s="11">
        <f t="shared" si="21"/>
        <v>98.05427701671692</v>
      </c>
      <c r="F331" s="25">
        <v>-0.029191308188554976</v>
      </c>
      <c r="G331" s="25">
        <v>-0.04768653240606191</v>
      </c>
      <c r="H331" s="4">
        <f t="shared" si="22"/>
        <v>-0.013807229832830715</v>
      </c>
      <c r="L331" s="28"/>
      <c r="M331" s="28"/>
      <c r="W331" s="26"/>
    </row>
    <row r="332" spans="1:23" ht="12">
      <c r="A332" s="1" t="s">
        <v>358</v>
      </c>
      <c r="B332" s="3">
        <v>13553.87</v>
      </c>
      <c r="C332" s="3">
        <v>12227.41</v>
      </c>
      <c r="D332" s="8">
        <v>6.97</v>
      </c>
      <c r="E332" s="11">
        <f t="shared" si="21"/>
        <v>100.00000000000034</v>
      </c>
      <c r="F332" s="25">
        <v>0.028641835143873084</v>
      </c>
      <c r="G332" s="25">
        <v>0.022256128147677412</v>
      </c>
      <c r="H332" s="4">
        <f t="shared" si="22"/>
        <v>0.0058083333333366636</v>
      </c>
      <c r="L332" s="28"/>
      <c r="M332" s="28"/>
      <c r="W332" s="26"/>
    </row>
    <row r="333" spans="1:23" ht="12">
      <c r="A333" s="1" t="s">
        <v>359</v>
      </c>
      <c r="B333" s="3">
        <v>14157.96</v>
      </c>
      <c r="C333" s="3">
        <v>13079.21</v>
      </c>
      <c r="D333" s="8">
        <v>6.95</v>
      </c>
      <c r="E333" s="11">
        <f t="shared" si="21"/>
        <v>100.20510699424636</v>
      </c>
      <c r="F333" s="25">
        <v>0.026372926482605363</v>
      </c>
      <c r="G333" s="25">
        <v>0.06966315842848148</v>
      </c>
      <c r="H333" s="4">
        <f t="shared" si="22"/>
        <v>0.007859403275796957</v>
      </c>
      <c r="L333" s="28"/>
      <c r="M333" s="28"/>
      <c r="W333" s="26"/>
    </row>
    <row r="334" spans="1:23" ht="12">
      <c r="A334" s="1" t="s">
        <v>360</v>
      </c>
      <c r="B334" s="3">
        <v>14503.63</v>
      </c>
      <c r="C334" s="3">
        <v>13222.76</v>
      </c>
      <c r="D334" s="8">
        <v>6.49</v>
      </c>
      <c r="E334" s="11">
        <f t="shared" si="21"/>
        <v>104.8770891330905</v>
      </c>
      <c r="F334" s="25">
        <v>0.03581875513468313</v>
      </c>
      <c r="G334" s="25">
        <v>0.01097543353153596</v>
      </c>
      <c r="H334" s="4">
        <f t="shared" si="22"/>
        <v>0.05456255799757151</v>
      </c>
      <c r="L334" s="28"/>
      <c r="M334" s="28"/>
      <c r="W334" s="26"/>
    </row>
    <row r="335" spans="1:23" ht="12">
      <c r="A335" s="1" t="s">
        <v>361</v>
      </c>
      <c r="B335" s="3">
        <v>15295.68</v>
      </c>
      <c r="C335" s="3">
        <v>14135.23</v>
      </c>
      <c r="D335" s="8">
        <v>6.11</v>
      </c>
      <c r="E335" s="11">
        <f t="shared" si="21"/>
        <v>104.14288311494283</v>
      </c>
      <c r="F335" s="25">
        <v>0.05174864453381023</v>
      </c>
      <c r="G335" s="25">
        <v>0.06900752944165967</v>
      </c>
      <c r="H335" s="4">
        <f t="shared" si="22"/>
        <v>0.04683716448276175</v>
      </c>
      <c r="L335" s="28"/>
      <c r="M335" s="28"/>
      <c r="W335" s="26"/>
    </row>
    <row r="336" spans="1:23" ht="12">
      <c r="A336" s="1" t="s">
        <v>362</v>
      </c>
      <c r="B336" s="3">
        <v>15076.24</v>
      </c>
      <c r="C336" s="3">
        <v>13605.16</v>
      </c>
      <c r="D336" s="8">
        <v>6.38</v>
      </c>
      <c r="E336" s="11">
        <f t="shared" si="21"/>
        <v>97.114258750526</v>
      </c>
      <c r="F336" s="25">
        <v>-0.037397759606945136</v>
      </c>
      <c r="G336" s="25">
        <v>-0.03749992041162398</v>
      </c>
      <c r="H336" s="4">
        <f t="shared" si="22"/>
        <v>-0.023765745828073274</v>
      </c>
      <c r="L336" s="28"/>
      <c r="M336" s="28"/>
      <c r="W336" s="26"/>
    </row>
    <row r="337" spans="1:23" ht="12">
      <c r="A337" s="1" t="s">
        <v>363</v>
      </c>
      <c r="B337" s="3">
        <v>15817.36</v>
      </c>
      <c r="C337" s="3">
        <v>14513.63</v>
      </c>
      <c r="D337" s="8">
        <v>5.99</v>
      </c>
      <c r="E337" s="11">
        <f t="shared" si="21"/>
        <v>104.2898630239321</v>
      </c>
      <c r="F337" s="25">
        <v>0.04088018698760898</v>
      </c>
      <c r="G337" s="25">
        <v>0.06677392989130593</v>
      </c>
      <c r="H337" s="4">
        <f t="shared" si="22"/>
        <v>0.04821529690598772</v>
      </c>
      <c r="L337" s="28"/>
      <c r="M337" s="28"/>
      <c r="W337" s="26"/>
    </row>
    <row r="338" spans="1:23" ht="12">
      <c r="A338" s="1" t="s">
        <v>364</v>
      </c>
      <c r="B338" s="3">
        <v>16375.81</v>
      </c>
      <c r="C338" s="3">
        <v>14116.3</v>
      </c>
      <c r="D338" s="8">
        <v>5.8</v>
      </c>
      <c r="E338" s="11">
        <f t="shared" si="21"/>
        <v>102.11971155831009</v>
      </c>
      <c r="F338" s="25">
        <v>0.02678214058579731</v>
      </c>
      <c r="G338" s="25">
        <v>-0.02737633521041949</v>
      </c>
      <c r="H338" s="4">
        <f t="shared" si="22"/>
        <v>0.026188782249767444</v>
      </c>
      <c r="L338" s="28"/>
      <c r="M338" s="28"/>
      <c r="W338" s="26"/>
    </row>
    <row r="339" spans="1:23" ht="12">
      <c r="A339" s="1" t="s">
        <v>365</v>
      </c>
      <c r="B339" s="3">
        <v>16844.95</v>
      </c>
      <c r="C339" s="3">
        <v>13454.71</v>
      </c>
      <c r="D339" s="8">
        <v>5.78</v>
      </c>
      <c r="E339" s="11">
        <f t="shared" si="21"/>
        <v>100.22346129021798</v>
      </c>
      <c r="F339" s="25">
        <v>0.09674820492833769</v>
      </c>
      <c r="G339" s="25">
        <v>-0.04686709690216273</v>
      </c>
      <c r="H339" s="4">
        <f t="shared" si="22"/>
        <v>0.007067946235513078</v>
      </c>
      <c r="L339" s="28"/>
      <c r="M339" s="28"/>
      <c r="W339" s="26"/>
    </row>
    <row r="340" spans="1:23" ht="12">
      <c r="A340" s="1" t="s">
        <v>366</v>
      </c>
      <c r="B340" s="3">
        <v>18428.4</v>
      </c>
      <c r="C340" s="3">
        <v>13868.54</v>
      </c>
      <c r="D340" s="8">
        <v>5.8</v>
      </c>
      <c r="E340" s="11">
        <f t="shared" si="21"/>
        <v>99.77687246754638</v>
      </c>
      <c r="F340" s="25">
        <v>0.054647631940305974</v>
      </c>
      <c r="G340" s="25">
        <v>0.030757258982170743</v>
      </c>
      <c r="H340" s="4">
        <f t="shared" si="22"/>
        <v>0.0025853913421305143</v>
      </c>
      <c r="L340" s="28"/>
      <c r="M340" s="28"/>
      <c r="W340" s="26"/>
    </row>
    <row r="341" spans="1:23" ht="12">
      <c r="A341" s="1" t="s">
        <v>367</v>
      </c>
      <c r="B341" s="3">
        <v>19245.11</v>
      </c>
      <c r="C341" s="3">
        <v>13881.55</v>
      </c>
      <c r="D341" s="8">
        <v>5.63</v>
      </c>
      <c r="E341" s="11">
        <f t="shared" si="21"/>
        <v>101.92089740970775</v>
      </c>
      <c r="F341" s="25">
        <v>0.05228988269849877</v>
      </c>
      <c r="G341" s="25">
        <v>0.0009380944208978725</v>
      </c>
      <c r="H341" s="4">
        <f t="shared" si="22"/>
        <v>0.024042307430410893</v>
      </c>
      <c r="L341" s="28"/>
      <c r="M341" s="28"/>
      <c r="W341" s="26"/>
    </row>
    <row r="342" spans="1:23" ht="12">
      <c r="A342" s="1" t="s">
        <v>368</v>
      </c>
      <c r="B342" s="3">
        <v>20265.23</v>
      </c>
      <c r="C342" s="3">
        <v>14711.4</v>
      </c>
      <c r="D342" s="8">
        <v>5.64</v>
      </c>
      <c r="E342" s="11">
        <f t="shared" si="21"/>
        <v>99.88709090442134</v>
      </c>
      <c r="F342" s="25">
        <v>0.017316598288960483</v>
      </c>
      <c r="G342" s="25">
        <v>0.05978078816846821</v>
      </c>
      <c r="H342" s="4">
        <f t="shared" si="22"/>
        <v>0.003562575710880051</v>
      </c>
      <c r="L342" s="28"/>
      <c r="M342" s="28"/>
      <c r="W342" s="26"/>
    </row>
    <row r="343" spans="1:23" ht="12">
      <c r="A343" s="1" t="s">
        <v>369</v>
      </c>
      <c r="B343" s="3">
        <v>20440.12</v>
      </c>
      <c r="C343" s="3">
        <v>15706.32</v>
      </c>
      <c r="D343" s="8">
        <v>5.54</v>
      </c>
      <c r="E343" s="11">
        <f t="shared" si="21"/>
        <v>101.13762003680506</v>
      </c>
      <c r="F343" s="25">
        <v>0.026276301769068144</v>
      </c>
      <c r="G343" s="25">
        <v>0.06762918552958941</v>
      </c>
      <c r="H343" s="4">
        <f t="shared" si="22"/>
        <v>0.016076200368050648</v>
      </c>
      <c r="L343" s="28"/>
      <c r="M343" s="28"/>
      <c r="W343" s="26"/>
    </row>
    <row r="344" spans="1:23" ht="12">
      <c r="A344" s="1" t="s">
        <v>370</v>
      </c>
      <c r="B344" s="3">
        <v>19927.45</v>
      </c>
      <c r="C344" s="3">
        <v>15938.75</v>
      </c>
      <c r="D344" s="8">
        <v>5.64</v>
      </c>
      <c r="E344" s="11">
        <f t="shared" si="21"/>
        <v>98.87090904420957</v>
      </c>
      <c r="F344" s="25">
        <v>-0.03185202111486696</v>
      </c>
      <c r="G344" s="25">
        <v>0.014798501494939664</v>
      </c>
      <c r="H344" s="4">
        <f t="shared" si="22"/>
        <v>-0.006674242891237683</v>
      </c>
      <c r="L344" s="28"/>
      <c r="M344" s="28"/>
      <c r="W344" s="26"/>
    </row>
    <row r="345" spans="1:23" ht="12">
      <c r="A345" s="1" t="s">
        <v>371</v>
      </c>
      <c r="B345" s="3">
        <v>20315.49</v>
      </c>
      <c r="C345" s="3">
        <v>15799.89</v>
      </c>
      <c r="D345" s="8">
        <v>5.49</v>
      </c>
      <c r="E345" s="11">
        <f t="shared" si="21"/>
        <v>101.71287982277255</v>
      </c>
      <c r="F345" s="25">
        <v>0.04185889675198573</v>
      </c>
      <c r="G345" s="25">
        <v>-0.008712101011685403</v>
      </c>
      <c r="H345" s="4">
        <f t="shared" si="22"/>
        <v>0.0218287982277255</v>
      </c>
      <c r="L345" s="28"/>
      <c r="M345" s="28"/>
      <c r="W345" s="26"/>
    </row>
    <row r="346" spans="1:23" ht="12">
      <c r="A346" s="1" t="s">
        <v>372</v>
      </c>
      <c r="B346" s="3">
        <v>20399.48</v>
      </c>
      <c r="C346" s="3">
        <v>15367.27</v>
      </c>
      <c r="D346" s="8">
        <v>5.45</v>
      </c>
      <c r="E346" s="11">
        <f t="shared" si="21"/>
        <v>100.45815073717567</v>
      </c>
      <c r="F346" s="25">
        <v>-0.008288407678679777</v>
      </c>
      <c r="G346" s="25">
        <v>-0.027381203286858224</v>
      </c>
      <c r="H346" s="4">
        <f t="shared" si="22"/>
        <v>0.009156507371756778</v>
      </c>
      <c r="L346" s="28"/>
      <c r="M346" s="28"/>
      <c r="W346" s="26"/>
    </row>
    <row r="347" spans="1:23" ht="12">
      <c r="A347" s="1" t="s">
        <v>373</v>
      </c>
      <c r="B347" s="3">
        <v>19098.97</v>
      </c>
      <c r="C347" s="3">
        <v>14469.33</v>
      </c>
      <c r="D347" s="8">
        <v>5.56</v>
      </c>
      <c r="E347" s="11">
        <f t="shared" si="21"/>
        <v>98.75050261721768</v>
      </c>
      <c r="F347" s="25">
        <v>-0.08665264532679251</v>
      </c>
      <c r="G347" s="25">
        <v>-0.05843197913487563</v>
      </c>
      <c r="H347" s="4">
        <f t="shared" si="22"/>
        <v>-0.007953307161156609</v>
      </c>
      <c r="L347" s="28"/>
      <c r="M347" s="28"/>
      <c r="W347" s="26"/>
    </row>
    <row r="348" spans="1:23" ht="12">
      <c r="A348" s="1" t="s">
        <v>374</v>
      </c>
      <c r="B348" s="3">
        <v>16955.9</v>
      </c>
      <c r="C348" s="3">
        <v>11560.18</v>
      </c>
      <c r="D348" s="8">
        <v>5.78</v>
      </c>
      <c r="E348" s="11">
        <f t="shared" si="21"/>
        <v>97.54192580760204</v>
      </c>
      <c r="F348" s="25">
        <v>-0.1005733158289358</v>
      </c>
      <c r="G348" s="25">
        <v>-0.20105630322896773</v>
      </c>
      <c r="H348" s="4">
        <f t="shared" si="22"/>
        <v>-0.0199474085906463</v>
      </c>
      <c r="L348" s="28"/>
      <c r="M348" s="28"/>
      <c r="W348" s="26"/>
    </row>
    <row r="349" spans="1:23" ht="12">
      <c r="A349" s="1" t="s">
        <v>375</v>
      </c>
      <c r="B349" s="3">
        <v>18666.96</v>
      </c>
      <c r="C349" s="3">
        <v>11761.87</v>
      </c>
      <c r="D349" s="8">
        <v>5.15</v>
      </c>
      <c r="E349" s="11">
        <f t="shared" si="21"/>
        <v>107.38231697627509</v>
      </c>
      <c r="F349" s="25">
        <v>0.07847655552509858</v>
      </c>
      <c r="G349" s="25">
        <v>0.017446960168440384</v>
      </c>
      <c r="H349" s="4">
        <f t="shared" si="22"/>
        <v>0.0786398364294176</v>
      </c>
      <c r="L349" s="28"/>
      <c r="M349" s="28"/>
      <c r="W349" s="26"/>
    </row>
    <row r="350" spans="1:23" ht="12">
      <c r="A350" s="1" t="s">
        <v>376</v>
      </c>
      <c r="B350" s="3">
        <v>20054.09</v>
      </c>
      <c r="C350" s="3">
        <v>13017.91</v>
      </c>
      <c r="D350" s="8">
        <v>5.27</v>
      </c>
      <c r="E350" s="11">
        <f t="shared" si="21"/>
        <v>98.60665203659602</v>
      </c>
      <c r="F350" s="25">
        <v>0.055998434988005164</v>
      </c>
      <c r="G350" s="25">
        <v>0.10678914152256391</v>
      </c>
      <c r="H350" s="4">
        <f t="shared" si="22"/>
        <v>-0.009641812967373124</v>
      </c>
      <c r="L350" s="28"/>
      <c r="M350" s="28"/>
      <c r="W350" s="26"/>
    </row>
    <row r="351" spans="1:23" ht="12">
      <c r="A351" s="1" t="s">
        <v>377</v>
      </c>
      <c r="B351" s="3">
        <v>19687.43</v>
      </c>
      <c r="C351" s="3">
        <v>13319</v>
      </c>
      <c r="D351" s="8">
        <v>5.35</v>
      </c>
      <c r="E351" s="11">
        <f t="shared" si="21"/>
        <v>99.0767310134611</v>
      </c>
      <c r="F351" s="25">
        <v>-0.006158944425610824</v>
      </c>
      <c r="G351" s="25">
        <v>0.02312890471665585</v>
      </c>
      <c r="H351" s="4">
        <f t="shared" si="22"/>
        <v>-0.004841023198722388</v>
      </c>
      <c r="L351" s="28"/>
      <c r="M351" s="28"/>
      <c r="W351" s="26"/>
    </row>
    <row r="352" spans="1:23" ht="12">
      <c r="A352" s="1" t="s">
        <v>378</v>
      </c>
      <c r="B352" s="3">
        <v>20192.59</v>
      </c>
      <c r="C352" s="3">
        <v>13648.84</v>
      </c>
      <c r="D352" s="8">
        <v>5.08</v>
      </c>
      <c r="E352" s="11">
        <f t="shared" si="21"/>
        <v>103.18083795028065</v>
      </c>
      <c r="F352" s="25">
        <v>0.011570417916392906</v>
      </c>
      <c r="G352" s="25">
        <v>0.024764621968616174</v>
      </c>
      <c r="H352" s="4">
        <f t="shared" si="22"/>
        <v>0.03626671283613991</v>
      </c>
      <c r="L352" s="28"/>
      <c r="M352" s="28"/>
      <c r="W352" s="26"/>
    </row>
    <row r="353" spans="1:23" ht="12">
      <c r="A353" s="1" t="s">
        <v>379</v>
      </c>
      <c r="B353" s="3">
        <v>20269.59</v>
      </c>
      <c r="C353" s="3">
        <v>14169.33</v>
      </c>
      <c r="D353" s="8">
        <v>5.08</v>
      </c>
      <c r="E353" s="11">
        <f t="shared" si="21"/>
        <v>100.00000000000009</v>
      </c>
      <c r="F353" s="25">
        <v>-0.01943923378151058</v>
      </c>
      <c r="G353" s="25">
        <v>0.0381343762546853</v>
      </c>
      <c r="H353" s="4">
        <f t="shared" si="22"/>
        <v>0.004233333333334222</v>
      </c>
      <c r="L353" s="28"/>
      <c r="M353" s="28"/>
      <c r="W353" s="26"/>
    </row>
    <row r="354" spans="1:23" ht="12">
      <c r="A354" s="1" t="s">
        <v>380</v>
      </c>
      <c r="B354" s="3">
        <v>20849.54</v>
      </c>
      <c r="C354" s="3">
        <v>13306.03</v>
      </c>
      <c r="D354" s="8">
        <v>5.37</v>
      </c>
      <c r="E354" s="11">
        <f t="shared" si="21"/>
        <v>96.65822368660454</v>
      </c>
      <c r="F354" s="25">
        <v>0.001131075382832858</v>
      </c>
      <c r="G354" s="25">
        <v>-0.0609273691840051</v>
      </c>
      <c r="H354" s="4">
        <f t="shared" si="22"/>
        <v>-0.029184429800621282</v>
      </c>
      <c r="L354" s="28"/>
      <c r="M354" s="28"/>
      <c r="W354" s="26"/>
    </row>
    <row r="355" spans="1:23" ht="12">
      <c r="A355" s="1" t="s">
        <v>381</v>
      </c>
      <c r="B355" s="3">
        <v>19428.26</v>
      </c>
      <c r="C355" s="3">
        <v>13937.91</v>
      </c>
      <c r="D355" s="8">
        <v>5.23</v>
      </c>
      <c r="E355" s="11">
        <f t="shared" si="21"/>
        <v>101.63053134185948</v>
      </c>
      <c r="F355" s="25">
        <v>-0.05303839574578473</v>
      </c>
      <c r="G355" s="25">
        <v>0.047488244051757</v>
      </c>
      <c r="H355" s="4">
        <f t="shared" si="22"/>
        <v>0.020780313418594865</v>
      </c>
      <c r="L355" s="28"/>
      <c r="M355" s="28"/>
      <c r="W355" s="26"/>
    </row>
    <row r="356" spans="1:23" ht="12">
      <c r="A356" s="1" t="s">
        <v>382</v>
      </c>
      <c r="B356" s="3">
        <v>19459.84</v>
      </c>
      <c r="C356" s="3">
        <v>14828.82</v>
      </c>
      <c r="D356" s="8">
        <v>5.34</v>
      </c>
      <c r="E356" s="11">
        <f t="shared" si="21"/>
        <v>98.72954128345606</v>
      </c>
      <c r="F356" s="25">
        <v>0.012403992431400779</v>
      </c>
      <c r="G356" s="25">
        <v>0.06391991338730119</v>
      </c>
      <c r="H356" s="4">
        <f t="shared" si="22"/>
        <v>-0.008346253832106097</v>
      </c>
      <c r="L356" s="28"/>
      <c r="M356" s="28"/>
      <c r="W356" s="26"/>
    </row>
    <row r="357" spans="1:23" ht="12">
      <c r="A357" s="1" t="s">
        <v>383</v>
      </c>
      <c r="B357" s="3">
        <v>19681</v>
      </c>
      <c r="C357" s="3">
        <v>14481.01</v>
      </c>
      <c r="D357" s="8">
        <v>5.54</v>
      </c>
      <c r="E357" s="11">
        <f t="shared" si="21"/>
        <v>97.72475992639077</v>
      </c>
      <c r="F357" s="25">
        <v>0.018696697670471885</v>
      </c>
      <c r="G357" s="25">
        <v>-0.023455001814035037</v>
      </c>
      <c r="H357" s="4">
        <f t="shared" si="22"/>
        <v>-0.018302400736092305</v>
      </c>
      <c r="L357" s="28"/>
      <c r="M357" s="28"/>
      <c r="W357" s="26"/>
    </row>
    <row r="358" spans="1:23" ht="12">
      <c r="A358" s="1" t="s">
        <v>384</v>
      </c>
      <c r="B358" s="3">
        <v>19734.33</v>
      </c>
      <c r="C358" s="3">
        <v>14864.79</v>
      </c>
      <c r="D358" s="8">
        <v>5.63</v>
      </c>
      <c r="E358" s="11">
        <f t="shared" si="21"/>
        <v>98.98305431250782</v>
      </c>
      <c r="F358" s="25">
        <v>0.007206292750027377</v>
      </c>
      <c r="G358" s="25">
        <v>0.026502295074722015</v>
      </c>
      <c r="H358" s="4">
        <f t="shared" si="22"/>
        <v>-0.005552790208255101</v>
      </c>
      <c r="L358" s="28"/>
      <c r="M358" s="28"/>
      <c r="W358" s="26"/>
    </row>
    <row r="359" spans="1:23" ht="12">
      <c r="A359" s="1" t="s">
        <v>385</v>
      </c>
      <c r="B359" s="3">
        <v>19556.17</v>
      </c>
      <c r="C359" s="3">
        <v>15028.68</v>
      </c>
      <c r="D359" s="8">
        <v>5.74</v>
      </c>
      <c r="E359" s="11">
        <f t="shared" si="21"/>
        <v>98.76727948315937</v>
      </c>
      <c r="F359" s="25">
        <v>-0.017052975699189843</v>
      </c>
      <c r="G359" s="25">
        <v>0.011025382800564199</v>
      </c>
      <c r="H359" s="4">
        <f t="shared" si="22"/>
        <v>-0.007635538501739574</v>
      </c>
      <c r="L359" s="28"/>
      <c r="M359" s="28"/>
      <c r="W359" s="26"/>
    </row>
    <row r="360" spans="1:23" ht="12">
      <c r="A360" s="1" t="s">
        <v>386</v>
      </c>
      <c r="B360" s="3">
        <v>18731.95</v>
      </c>
      <c r="C360" s="3">
        <v>14811.04</v>
      </c>
      <c r="D360" s="8">
        <v>5.69</v>
      </c>
      <c r="E360" s="11">
        <f t="shared" si="21"/>
        <v>100.5624307089112</v>
      </c>
      <c r="F360" s="25">
        <v>-0.0024784777777872025</v>
      </c>
      <c r="G360" s="25">
        <v>-0.014481644429184648</v>
      </c>
      <c r="H360" s="4">
        <f t="shared" si="22"/>
        <v>0.010407640422445323</v>
      </c>
      <c r="L360" s="28"/>
      <c r="M360" s="28"/>
      <c r="W360" s="26"/>
    </row>
    <row r="361" spans="1:23" ht="12">
      <c r="A361" s="1" t="s">
        <v>387</v>
      </c>
      <c r="B361" s="3">
        <v>18198.2</v>
      </c>
      <c r="C361" s="3">
        <v>14811.58</v>
      </c>
      <c r="D361" s="29">
        <v>5.92</v>
      </c>
      <c r="E361" s="11">
        <f t="shared" si="21"/>
        <v>97.4568871362979</v>
      </c>
      <c r="F361" s="25">
        <v>-0.04263163208751708</v>
      </c>
      <c r="G361" s="25">
        <v>3.645928982698443E-05</v>
      </c>
      <c r="H361" s="4">
        <f t="shared" si="22"/>
        <v>-0.02068946197035435</v>
      </c>
      <c r="L361" s="28"/>
      <c r="M361" s="28"/>
      <c r="W361" s="26"/>
    </row>
    <row r="362" spans="1:23" ht="12">
      <c r="A362" s="1" t="s">
        <v>388</v>
      </c>
      <c r="B362" s="3">
        <v>18089.38</v>
      </c>
      <c r="C362" s="3">
        <v>15458.63</v>
      </c>
      <c r="D362" s="29">
        <v>6.38</v>
      </c>
      <c r="E362" s="11">
        <f t="shared" si="21"/>
        <v>95.08355194534055</v>
      </c>
      <c r="F362" s="25">
        <v>-0.03510317555411213</v>
      </c>
      <c r="G362" s="25">
        <v>0.0436854137100835</v>
      </c>
      <c r="H362" s="4">
        <f t="shared" si="22"/>
        <v>-0.04423114721326117</v>
      </c>
      <c r="L362" s="28"/>
      <c r="M362" s="28"/>
      <c r="W362" s="26"/>
    </row>
    <row r="363" spans="1:23" ht="12">
      <c r="A363" s="1" t="s">
        <v>389</v>
      </c>
      <c r="B363" s="3">
        <v>15734.82</v>
      </c>
      <c r="C363" s="3">
        <v>16049.23</v>
      </c>
      <c r="D363" s="29">
        <v>6.12</v>
      </c>
      <c r="E363" s="11">
        <f t="shared" si="21"/>
        <v>102.83251042108787</v>
      </c>
      <c r="F363" s="25">
        <v>-0.09429417861879252</v>
      </c>
      <c r="G363" s="25">
        <v>0.03820519670889344</v>
      </c>
      <c r="H363" s="4">
        <f t="shared" si="22"/>
        <v>0.03364177087754541</v>
      </c>
      <c r="L363" s="28"/>
      <c r="M363" s="28"/>
      <c r="W363" s="26"/>
    </row>
    <row r="364" spans="1:23" ht="12">
      <c r="A364" s="1" t="s">
        <v>390</v>
      </c>
      <c r="B364" s="3">
        <v>15905.31</v>
      </c>
      <c r="C364" s="3">
        <v>17977.46</v>
      </c>
      <c r="D364" s="29">
        <v>6.25</v>
      </c>
      <c r="E364" s="11">
        <f t="shared" si="21"/>
        <v>98.59725152129211</v>
      </c>
      <c r="F364" s="25">
        <v>-0.08121034436979302</v>
      </c>
      <c r="G364" s="25">
        <v>0.12014470476153671</v>
      </c>
      <c r="H364" s="4">
        <f t="shared" si="22"/>
        <v>-0.008927484787078936</v>
      </c>
      <c r="L364" s="28"/>
      <c r="M364" s="28"/>
      <c r="W364" s="26"/>
    </row>
    <row r="365" spans="1:23" ht="12">
      <c r="A365" s="30">
        <v>36526</v>
      </c>
      <c r="B365" s="3">
        <v>15241.34</v>
      </c>
      <c r="C365" s="3">
        <v>18129.75</v>
      </c>
      <c r="D365" s="29">
        <v>6.36</v>
      </c>
      <c r="E365" s="11">
        <f t="shared" si="21"/>
        <v>98.8226043145815</v>
      </c>
      <c r="F365" s="25">
        <v>-0.0496809883666266</v>
      </c>
      <c r="G365" s="25">
        <v>0.008471163334531129</v>
      </c>
      <c r="H365" s="4">
        <f t="shared" si="22"/>
        <v>-0.0065656235208516964</v>
      </c>
      <c r="L365" s="28"/>
      <c r="M365" s="28"/>
      <c r="W365" s="26"/>
    </row>
    <row r="366" spans="1:23" ht="12">
      <c r="A366" s="30">
        <v>36557</v>
      </c>
      <c r="B366" s="3">
        <v>15104.46</v>
      </c>
      <c r="C366" s="3">
        <v>19530.39</v>
      </c>
      <c r="D366" s="29">
        <v>5.98</v>
      </c>
      <c r="E366" s="11">
        <f t="shared" si="21"/>
        <v>104.18297037838798</v>
      </c>
      <c r="F366" s="25">
        <v>-0.057507411563402666</v>
      </c>
      <c r="G366" s="25">
        <v>0.07725644313903945</v>
      </c>
      <c r="H366" s="4">
        <f t="shared" si="22"/>
        <v>0.047129703783879734</v>
      </c>
      <c r="L366" s="28"/>
      <c r="M366" s="28"/>
      <c r="W366" s="26"/>
    </row>
    <row r="367" spans="1:23" ht="12">
      <c r="A367" s="30">
        <v>36586</v>
      </c>
      <c r="B367" s="3">
        <v>14833.47</v>
      </c>
      <c r="C367" s="3">
        <v>20277.29</v>
      </c>
      <c r="D367" s="29">
        <v>5.96</v>
      </c>
      <c r="E367" s="11">
        <f t="shared" si="21"/>
        <v>100.2204835911101</v>
      </c>
      <c r="F367" s="25">
        <v>0.06701498917763304</v>
      </c>
      <c r="G367" s="25">
        <v>0.038242963914187245</v>
      </c>
      <c r="H367" s="4">
        <f t="shared" si="22"/>
        <v>0.00718816924443421</v>
      </c>
      <c r="L367" s="28"/>
      <c r="M367" s="28"/>
      <c r="W367" s="26"/>
    </row>
    <row r="368" spans="1:23" ht="12">
      <c r="A368" s="30">
        <v>36617</v>
      </c>
      <c r="B368" s="3">
        <v>15772.56</v>
      </c>
      <c r="C368" s="3">
        <v>20039.08</v>
      </c>
      <c r="D368" s="29">
        <v>6.03</v>
      </c>
      <c r="E368" s="11">
        <f t="shared" si="21"/>
        <v>99.23230540211958</v>
      </c>
      <c r="F368" s="25">
        <v>0.043638015405340846</v>
      </c>
      <c r="G368" s="25">
        <v>-0.011747625052460076</v>
      </c>
      <c r="H368" s="4">
        <f t="shared" si="22"/>
        <v>-0.0027102793121375284</v>
      </c>
      <c r="L368" s="28"/>
      <c r="M368" s="28"/>
      <c r="W368" s="26"/>
    </row>
    <row r="369" spans="1:23" ht="12">
      <c r="A369" s="30">
        <v>36647</v>
      </c>
      <c r="B369" s="3">
        <v>16826.07</v>
      </c>
      <c r="C369" s="3">
        <v>19853.19</v>
      </c>
      <c r="D369" s="29">
        <v>5.94</v>
      </c>
      <c r="E369" s="11">
        <f t="shared" si="21"/>
        <v>100.99365202721009</v>
      </c>
      <c r="F369" s="25">
        <v>0.0769117243320232</v>
      </c>
      <c r="G369" s="25">
        <v>-0.009276373965272033</v>
      </c>
      <c r="H369" s="4">
        <f t="shared" si="22"/>
        <v>0.014961520272100902</v>
      </c>
      <c r="L369" s="28"/>
      <c r="M369" s="28"/>
      <c r="W369" s="26"/>
    </row>
    <row r="370" spans="1:23" ht="12">
      <c r="A370" s="30">
        <v>36678</v>
      </c>
      <c r="B370" s="3">
        <v>17201.57</v>
      </c>
      <c r="C370" s="3">
        <v>21912.16</v>
      </c>
      <c r="D370" s="29">
        <v>5.9</v>
      </c>
      <c r="E370" s="11">
        <f t="shared" si="21"/>
        <v>100.4429393103981</v>
      </c>
      <c r="F370" s="25">
        <v>-0.03457860592162998</v>
      </c>
      <c r="G370" s="25">
        <v>0.10370978165221811</v>
      </c>
      <c r="H370" s="4">
        <f t="shared" si="22"/>
        <v>0.00937939310398094</v>
      </c>
      <c r="L370" s="28"/>
      <c r="M370" s="28"/>
      <c r="W370" s="26"/>
    </row>
    <row r="371" spans="1:23" ht="12">
      <c r="A371" s="30" t="s">
        <v>391</v>
      </c>
      <c r="B371" s="3">
        <v>17359.4</v>
      </c>
      <c r="C371" s="3">
        <v>22373.5</v>
      </c>
      <c r="D371" s="29">
        <v>5.83</v>
      </c>
      <c r="E371" s="11">
        <f t="shared" si="21"/>
        <v>100.77919892344804</v>
      </c>
      <c r="F371" s="25">
        <v>0.027238055415987228</v>
      </c>
      <c r="G371" s="25">
        <v>0.021054063132069034</v>
      </c>
      <c r="H371" s="4">
        <f t="shared" si="22"/>
        <v>0.0127086559011471</v>
      </c>
      <c r="L371" s="28"/>
      <c r="M371" s="28"/>
      <c r="W371" s="26"/>
    </row>
    <row r="372" spans="1:23" ht="12">
      <c r="A372" s="30" t="s">
        <v>392</v>
      </c>
      <c r="B372" s="3">
        <v>18050.43</v>
      </c>
      <c r="C372" s="3">
        <v>24204.48</v>
      </c>
      <c r="D372" s="29">
        <v>5.79</v>
      </c>
      <c r="E372" s="11">
        <f t="shared" si="21"/>
        <v>100.44658863995426</v>
      </c>
      <c r="F372" s="25">
        <v>0.11377752471904512</v>
      </c>
      <c r="G372" s="25">
        <v>0.08183699465885974</v>
      </c>
      <c r="H372" s="4">
        <f t="shared" si="22"/>
        <v>0.009324219732875928</v>
      </c>
      <c r="L372" s="28"/>
      <c r="M372" s="28"/>
      <c r="W372" s="26"/>
    </row>
    <row r="373" spans="1:23" ht="12">
      <c r="A373" s="30" t="s">
        <v>393</v>
      </c>
      <c r="B373" s="3">
        <v>19102.01</v>
      </c>
      <c r="C373" s="3">
        <v>22360.43</v>
      </c>
      <c r="D373" s="29">
        <v>5.84</v>
      </c>
      <c r="E373" s="11">
        <f t="shared" si="21"/>
        <v>99.4438444878887</v>
      </c>
      <c r="F373" s="25">
        <v>0.028454860024748063</v>
      </c>
      <c r="G373" s="25">
        <v>-0.07618630931133408</v>
      </c>
      <c r="H373" s="4">
        <f t="shared" si="22"/>
        <v>-0.0007365551211130045</v>
      </c>
      <c r="L373" s="28"/>
      <c r="M373" s="28"/>
      <c r="W373" s="26"/>
    </row>
    <row r="374" spans="1:23" ht="12">
      <c r="A374" s="30">
        <v>36800</v>
      </c>
      <c r="B374" s="3">
        <v>19989.24</v>
      </c>
      <c r="C374" s="3">
        <v>20777.28</v>
      </c>
      <c r="D374" s="29">
        <v>5.79</v>
      </c>
      <c r="E374" s="11">
        <f t="shared" si="21"/>
        <v>100.55823579994282</v>
      </c>
      <c r="F374" s="25">
        <v>0.0922924984677056</v>
      </c>
      <c r="G374" s="25">
        <v>-0.070801411242986</v>
      </c>
      <c r="H374" s="4">
        <f t="shared" si="22"/>
        <v>0.010449024666094965</v>
      </c>
      <c r="L374" s="28"/>
      <c r="M374" s="28"/>
      <c r="W374" s="26"/>
    </row>
    <row r="375" spans="1:23" ht="12">
      <c r="A375" s="30">
        <v>36831</v>
      </c>
      <c r="B375" s="3">
        <v>20627.48</v>
      </c>
      <c r="C375" s="3">
        <v>19032.88</v>
      </c>
      <c r="D375" s="29">
        <v>5.63</v>
      </c>
      <c r="E375" s="11">
        <f t="shared" si="21"/>
        <v>101.80790344443082</v>
      </c>
      <c r="F375" s="25">
        <v>0.01698383934963954</v>
      </c>
      <c r="G375" s="25">
        <v>-0.08395709159235465</v>
      </c>
      <c r="H375" s="4">
        <f t="shared" si="22"/>
        <v>0.02290403444430825</v>
      </c>
      <c r="L375" s="28"/>
      <c r="M375" s="28"/>
      <c r="W375" s="26"/>
    </row>
    <row r="376" spans="1:23" ht="12">
      <c r="A376" s="30">
        <v>36861</v>
      </c>
      <c r="B376" s="3">
        <v>22631.96</v>
      </c>
      <c r="C376" s="3">
        <v>19309.36</v>
      </c>
      <c r="D376" s="29">
        <v>5.59</v>
      </c>
      <c r="E376" s="11">
        <f t="shared" si="21"/>
        <v>100.45333751145152</v>
      </c>
      <c r="F376" s="25">
        <v>0.10819825090184532</v>
      </c>
      <c r="G376" s="25">
        <v>0.014526440559704978</v>
      </c>
      <c r="H376" s="4">
        <f t="shared" si="22"/>
        <v>0.009225041781181793</v>
      </c>
      <c r="L376" s="28"/>
      <c r="M376" s="28"/>
      <c r="W376" s="26"/>
    </row>
    <row r="377" spans="1:23" ht="12">
      <c r="A377" s="30">
        <f aca="true" t="shared" si="23" ref="A377:A412">A376+31</f>
        <v>36892</v>
      </c>
      <c r="B377" s="3">
        <v>21592.29</v>
      </c>
      <c r="C377" s="3">
        <v>20160.56</v>
      </c>
      <c r="D377" s="29">
        <v>5.71</v>
      </c>
      <c r="E377" s="11">
        <f t="shared" si="21"/>
        <v>98.65218869332654</v>
      </c>
      <c r="F377" s="25">
        <v>-0.08881567836853699</v>
      </c>
      <c r="G377" s="25">
        <v>0.04408224819465789</v>
      </c>
      <c r="H377" s="4">
        <f t="shared" si="22"/>
        <v>-0.008819779733401298</v>
      </c>
      <c r="L377" s="28"/>
      <c r="M377" s="28"/>
      <c r="W377" s="26"/>
    </row>
    <row r="378" spans="1:23" ht="12">
      <c r="A378" s="30">
        <f t="shared" si="23"/>
        <v>36923</v>
      </c>
      <c r="B378" s="3">
        <v>22315.81</v>
      </c>
      <c r="C378" s="3">
        <v>17486.34</v>
      </c>
      <c r="D378" s="29">
        <v>5.63</v>
      </c>
      <c r="E378" s="11">
        <f t="shared" si="21"/>
        <v>100.90395172221548</v>
      </c>
      <c r="F378" s="25">
        <v>0.10165308857099697</v>
      </c>
      <c r="G378" s="25">
        <v>-0.13264611697294126</v>
      </c>
      <c r="H378" s="4">
        <f t="shared" si="22"/>
        <v>0.013797850555488236</v>
      </c>
      <c r="L378" s="28"/>
      <c r="M378" s="28"/>
      <c r="W378" s="26"/>
    </row>
    <row r="379" spans="1:23" ht="12">
      <c r="A379" s="30">
        <f t="shared" si="23"/>
        <v>36954</v>
      </c>
      <c r="B379" s="3">
        <v>23349.02</v>
      </c>
      <c r="C379" s="3">
        <v>16503.59</v>
      </c>
      <c r="D379" s="29">
        <v>5.74</v>
      </c>
      <c r="E379" s="11">
        <f t="shared" si="21"/>
        <v>98.76727948315937</v>
      </c>
      <c r="F379" s="25">
        <v>0.041131584272214416</v>
      </c>
      <c r="G379" s="25">
        <v>-0.05620101176118042</v>
      </c>
      <c r="H379" s="4">
        <f t="shared" si="22"/>
        <v>-0.007635538501739574</v>
      </c>
      <c r="L379" s="28"/>
      <c r="M379" s="28"/>
      <c r="W379" s="26"/>
    </row>
    <row r="380" spans="1:23" ht="12">
      <c r="A380" s="30">
        <f t="shared" si="23"/>
        <v>36985</v>
      </c>
      <c r="B380" s="3">
        <v>25270.77</v>
      </c>
      <c r="C380" s="3">
        <v>17246.49</v>
      </c>
      <c r="D380" s="29">
        <v>5.94</v>
      </c>
      <c r="E380" s="11">
        <f t="shared" si="21"/>
        <v>97.79188438397816</v>
      </c>
      <c r="F380" s="25">
        <v>-0.03039036079993529</v>
      </c>
      <c r="G380" s="25">
        <v>0.04501444837153623</v>
      </c>
      <c r="H380" s="4">
        <f t="shared" si="22"/>
        <v>-0.017297822826885106</v>
      </c>
      <c r="L380" s="28"/>
      <c r="M380" s="28"/>
      <c r="W380" s="26"/>
    </row>
    <row r="381" spans="1:23" ht="12">
      <c r="A381" s="30">
        <f t="shared" si="23"/>
        <v>37016</v>
      </c>
      <c r="B381" s="3">
        <v>25918.4</v>
      </c>
      <c r="C381" s="3">
        <v>17734.7</v>
      </c>
      <c r="D381" s="29">
        <v>6.08</v>
      </c>
      <c r="E381" s="11">
        <f t="shared" si="21"/>
        <v>98.47028495288592</v>
      </c>
      <c r="F381" s="25">
        <v>0.03915797395122511</v>
      </c>
      <c r="G381" s="25">
        <v>0.02830778900518305</v>
      </c>
      <c r="H381" s="4">
        <f t="shared" si="22"/>
        <v>-0.010347150471140773</v>
      </c>
      <c r="L381" s="28"/>
      <c r="M381" s="28"/>
      <c r="W381" s="26"/>
    </row>
    <row r="382" spans="1:23" ht="12">
      <c r="A382" s="30">
        <f t="shared" si="23"/>
        <v>37047</v>
      </c>
      <c r="B382" s="3">
        <v>24425.83</v>
      </c>
      <c r="C382" s="3">
        <v>16849.28</v>
      </c>
      <c r="D382" s="29">
        <v>5.97</v>
      </c>
      <c r="E382" s="11">
        <f t="shared" si="21"/>
        <v>101.21175930774996</v>
      </c>
      <c r="F382" s="25">
        <v>-0.0024858587163094636</v>
      </c>
      <c r="G382" s="25">
        <v>-0.04992585157910778</v>
      </c>
      <c r="H382" s="4">
        <f t="shared" si="22"/>
        <v>0.017184259744166156</v>
      </c>
      <c r="L382" s="28"/>
      <c r="M382" s="28"/>
      <c r="W382" s="26"/>
    </row>
    <row r="383" spans="1:23" ht="12">
      <c r="A383" s="30">
        <f t="shared" si="23"/>
        <v>37078</v>
      </c>
      <c r="B383" s="3">
        <v>23847.77</v>
      </c>
      <c r="C383" s="3">
        <v>16757.9</v>
      </c>
      <c r="D383" s="29">
        <v>6.01</v>
      </c>
      <c r="E383" s="11">
        <f t="shared" si="21"/>
        <v>99.5606664212485</v>
      </c>
      <c r="F383" s="25">
        <v>-0.002038461985719664</v>
      </c>
      <c r="G383" s="25">
        <v>-0.005423377141337671</v>
      </c>
      <c r="H383" s="4">
        <f t="shared" si="22"/>
        <v>0.0005816642124850041</v>
      </c>
      <c r="L383" s="28"/>
      <c r="M383" s="28"/>
      <c r="W383" s="26"/>
    </row>
    <row r="384" spans="1:23" ht="12">
      <c r="A384" s="30">
        <f t="shared" si="23"/>
        <v>37109</v>
      </c>
      <c r="B384" s="3">
        <v>24355.85</v>
      </c>
      <c r="C384" s="3">
        <v>16145.25</v>
      </c>
      <c r="D384" s="29">
        <v>5.72</v>
      </c>
      <c r="E384" s="11">
        <f t="shared" si="21"/>
        <v>103.25477094777784</v>
      </c>
      <c r="F384" s="25">
        <v>0.016634398001559303</v>
      </c>
      <c r="G384" s="25">
        <v>-0.03655887670889557</v>
      </c>
      <c r="H384" s="4">
        <f t="shared" si="22"/>
        <v>0.037556042811111745</v>
      </c>
      <c r="L384" s="28"/>
      <c r="M384" s="28"/>
      <c r="W384" s="26"/>
    </row>
    <row r="385" spans="1:23" ht="12">
      <c r="A385" s="30">
        <f t="shared" si="23"/>
        <v>37140</v>
      </c>
      <c r="B385" s="3">
        <v>23167.16</v>
      </c>
      <c r="C385" s="3">
        <v>14954.42</v>
      </c>
      <c r="D385" s="29">
        <v>5.86</v>
      </c>
      <c r="E385" s="11">
        <f t="shared" si="21"/>
        <v>98.44508558120125</v>
      </c>
      <c r="F385" s="25">
        <v>0.024301440589628687</v>
      </c>
      <c r="G385" s="25">
        <v>-0.0737572970378284</v>
      </c>
      <c r="H385" s="4">
        <f t="shared" si="22"/>
        <v>-0.010782477521320808</v>
      </c>
      <c r="L385" s="28"/>
      <c r="M385" s="28"/>
      <c r="W385" s="26"/>
    </row>
    <row r="386" spans="1:23" ht="12">
      <c r="A386" s="30">
        <f t="shared" si="23"/>
        <v>37171</v>
      </c>
      <c r="B386" s="3">
        <v>23963.21</v>
      </c>
      <c r="C386" s="3">
        <v>15071.46</v>
      </c>
      <c r="D386" s="29">
        <v>5.32</v>
      </c>
      <c r="E386" s="11">
        <f t="shared" si="21"/>
        <v>106.24627637975746</v>
      </c>
      <c r="F386" s="25">
        <v>0.028289350897631182</v>
      </c>
      <c r="G386" s="25">
        <v>0.007826448635252836</v>
      </c>
      <c r="H386" s="4">
        <f t="shared" si="22"/>
        <v>0.06734609713090788</v>
      </c>
      <c r="L386" s="28"/>
      <c r="M386" s="28"/>
      <c r="W386" s="26"/>
    </row>
    <row r="387" spans="1:23" ht="12">
      <c r="A387" s="30">
        <f t="shared" si="23"/>
        <v>37202</v>
      </c>
      <c r="B387" s="3">
        <v>23945.5</v>
      </c>
      <c r="C387" s="3">
        <v>16270.47</v>
      </c>
      <c r="D387" s="29">
        <v>5.66</v>
      </c>
      <c r="E387" s="11">
        <f t="shared" si="21"/>
        <v>96.1668523936467</v>
      </c>
      <c r="F387" s="25">
        <v>-0.008993229780592693</v>
      </c>
      <c r="G387" s="25">
        <v>0.07955499998009485</v>
      </c>
      <c r="H387" s="4">
        <f t="shared" si="22"/>
        <v>-0.0338981427301996</v>
      </c>
      <c r="L387" s="28"/>
      <c r="M387" s="28"/>
      <c r="W387" s="26"/>
    </row>
    <row r="388" spans="1:23" ht="12">
      <c r="A388" s="30">
        <f t="shared" si="23"/>
        <v>37233</v>
      </c>
      <c r="B388" s="3">
        <v>23429.69</v>
      </c>
      <c r="C388" s="3">
        <v>16881.75</v>
      </c>
      <c r="D388" s="29">
        <v>5.75</v>
      </c>
      <c r="E388" s="11">
        <f t="shared" si="21"/>
        <v>98.99216515181121</v>
      </c>
      <c r="F388" s="25">
        <v>-0.003648593264569233</v>
      </c>
      <c r="G388" s="25">
        <v>0.03756990424984652</v>
      </c>
      <c r="H388" s="4">
        <f t="shared" si="22"/>
        <v>-0.0053616818152212664</v>
      </c>
      <c r="L388" s="28"/>
      <c r="M388" s="28"/>
      <c r="W388" s="26"/>
    </row>
    <row r="389" spans="1:23" ht="12">
      <c r="A389" s="30">
        <f t="shared" si="23"/>
        <v>37264</v>
      </c>
      <c r="B389" s="3">
        <v>23366.57</v>
      </c>
      <c r="C389" s="3">
        <v>16808.11</v>
      </c>
      <c r="D389" s="29">
        <v>5.74</v>
      </c>
      <c r="E389" s="11">
        <f aca="true" t="shared" si="24" ref="E389:E452">PV((D389/1200),(18*12),-($D388/12))+100*(1/EXP(LN(1+(D389/1200))*(18*12)))</f>
        <v>100.11206550153078</v>
      </c>
      <c r="F389" s="25">
        <v>0.008866475523956474</v>
      </c>
      <c r="G389" s="25">
        <v>-0.004362107009048155</v>
      </c>
      <c r="H389" s="4">
        <f aca="true" t="shared" si="25" ref="H389:H452">((((E389/100)-1)*100)+(D388/12))/100</f>
        <v>0.005912321681974448</v>
      </c>
      <c r="L389" s="28"/>
      <c r="M389" s="28"/>
      <c r="W389" s="26"/>
    </row>
    <row r="390" spans="1:23" ht="12">
      <c r="A390" s="30">
        <f t="shared" si="23"/>
        <v>37295</v>
      </c>
      <c r="B390" s="3">
        <v>24296.09</v>
      </c>
      <c r="C390" s="31">
        <v>16801.82</v>
      </c>
      <c r="D390" s="29">
        <v>5.7</v>
      </c>
      <c r="E390" s="11">
        <f t="shared" si="24"/>
        <v>100.44960731649884</v>
      </c>
      <c r="F390" s="25">
        <v>0.05404866281079501</v>
      </c>
      <c r="G390" s="25">
        <v>-0.00037422410967091757</v>
      </c>
      <c r="H390" s="4">
        <f t="shared" si="25"/>
        <v>0.009279406498321678</v>
      </c>
      <c r="L390" s="28"/>
      <c r="M390" s="28"/>
      <c r="W390" s="26"/>
    </row>
    <row r="391" spans="1:23" ht="12">
      <c r="A391" s="30">
        <f t="shared" si="23"/>
        <v>37326</v>
      </c>
      <c r="B391" s="3">
        <v>25002.74</v>
      </c>
      <c r="C391" s="31">
        <v>17308.41</v>
      </c>
      <c r="D391" s="29">
        <v>6</v>
      </c>
      <c r="E391" s="11">
        <f t="shared" si="24"/>
        <v>96.70255309670904</v>
      </c>
      <c r="F391" s="25">
        <v>-0.000750700956876349</v>
      </c>
      <c r="G391" s="25">
        <v>0.030150900319132035</v>
      </c>
      <c r="H391" s="4">
        <f t="shared" si="25"/>
        <v>-0.02822446903290957</v>
      </c>
      <c r="L391" s="28"/>
      <c r="M391" s="28"/>
      <c r="W391" s="26"/>
    </row>
    <row r="392" spans="1:23" ht="12">
      <c r="A392" s="30">
        <f t="shared" si="23"/>
        <v>37357</v>
      </c>
      <c r="B392" s="3">
        <v>25431.38</v>
      </c>
      <c r="C392" s="31">
        <v>16903.86</v>
      </c>
      <c r="D392" s="29">
        <v>5.87</v>
      </c>
      <c r="E392" s="11">
        <f t="shared" si="24"/>
        <v>101.44277325530933</v>
      </c>
      <c r="F392" s="25">
        <v>0.033870108582737535</v>
      </c>
      <c r="G392" s="25">
        <v>-0.02337303079832287</v>
      </c>
      <c r="H392" s="4">
        <f t="shared" si="25"/>
        <v>0.019427732553093265</v>
      </c>
      <c r="L392" s="28"/>
      <c r="M392" s="28"/>
      <c r="W392" s="26"/>
    </row>
    <row r="393" spans="1:23" ht="12">
      <c r="A393" s="30">
        <f t="shared" si="23"/>
        <v>37388</v>
      </c>
      <c r="B393" s="3">
        <v>25472.59</v>
      </c>
      <c r="C393" s="31">
        <v>16911.33</v>
      </c>
      <c r="D393" s="29">
        <v>5.77</v>
      </c>
      <c r="E393" s="11">
        <f t="shared" si="24"/>
        <v>101.11814221705706</v>
      </c>
      <c r="F393" s="25">
        <v>0.018184354341055586</v>
      </c>
      <c r="G393" s="25">
        <v>0.00044191090082379425</v>
      </c>
      <c r="H393" s="4">
        <f t="shared" si="25"/>
        <v>0.01607308883723728</v>
      </c>
      <c r="L393" s="28"/>
      <c r="M393" s="28"/>
      <c r="W393" s="26"/>
    </row>
    <row r="394" spans="1:23" ht="12">
      <c r="A394" s="30">
        <f t="shared" si="23"/>
        <v>37419</v>
      </c>
      <c r="B394" s="3">
        <v>25304.13</v>
      </c>
      <c r="C394" s="31">
        <v>15819.63</v>
      </c>
      <c r="D394" s="29">
        <v>5.8</v>
      </c>
      <c r="E394" s="11">
        <f t="shared" si="24"/>
        <v>99.66530870131956</v>
      </c>
      <c r="F394" s="25">
        <v>-0.0038203255687578874</v>
      </c>
      <c r="G394" s="25">
        <v>-0.06455435497976814</v>
      </c>
      <c r="H394" s="4">
        <f t="shared" si="25"/>
        <v>0.0014614203465288817</v>
      </c>
      <c r="L394" s="28"/>
      <c r="M394" s="28"/>
      <c r="W394" s="26"/>
    </row>
    <row r="395" spans="1:23" ht="12">
      <c r="A395" s="30">
        <f t="shared" si="23"/>
        <v>37450</v>
      </c>
      <c r="B395" s="3">
        <v>23609.75</v>
      </c>
      <c r="C395" s="31">
        <v>14638.28</v>
      </c>
      <c r="D395" s="29">
        <v>5.7</v>
      </c>
      <c r="E395" s="11">
        <f t="shared" si="24"/>
        <v>101.12401829124644</v>
      </c>
      <c r="F395" s="25">
        <v>-0.04046186608798452</v>
      </c>
      <c r="G395" s="25">
        <v>-0.07467620924130325</v>
      </c>
      <c r="H395" s="4">
        <f t="shared" si="25"/>
        <v>0.01607351624579776</v>
      </c>
      <c r="L395" s="28"/>
      <c r="M395" s="28"/>
      <c r="W395" s="26"/>
    </row>
    <row r="396" spans="1:23" ht="12">
      <c r="A396" s="30">
        <f t="shared" si="23"/>
        <v>37481</v>
      </c>
      <c r="B396" s="3">
        <v>24395.38</v>
      </c>
      <c r="C396" s="31">
        <v>14670.69</v>
      </c>
      <c r="D396" s="29">
        <v>5.48</v>
      </c>
      <c r="E396" s="11">
        <f t="shared" si="24"/>
        <v>102.5141219283199</v>
      </c>
      <c r="F396" s="25">
        <v>0.026649339251658244</v>
      </c>
      <c r="G396" s="25">
        <v>0.002214057935768343</v>
      </c>
      <c r="H396" s="4">
        <f t="shared" si="25"/>
        <v>0.029891219283199013</v>
      </c>
      <c r="L396" s="28"/>
      <c r="M396" s="28"/>
      <c r="W396" s="26"/>
    </row>
    <row r="397" spans="1:23" ht="12">
      <c r="A397" s="30">
        <f t="shared" si="23"/>
        <v>37512</v>
      </c>
      <c r="B397" s="3">
        <v>24881.88</v>
      </c>
      <c r="C397" s="31">
        <v>13747.28</v>
      </c>
      <c r="D397" s="29">
        <v>5.39</v>
      </c>
      <c r="E397" s="11">
        <f t="shared" si="24"/>
        <v>101.03553184961487</v>
      </c>
      <c r="F397" s="25">
        <v>0.0035344402433010735</v>
      </c>
      <c r="G397" s="25">
        <v>-0.06294250645334332</v>
      </c>
      <c r="H397" s="4">
        <f t="shared" si="25"/>
        <v>0.014921985162815348</v>
      </c>
      <c r="L397" s="28"/>
      <c r="M397" s="28"/>
      <c r="W397" s="26"/>
    </row>
    <row r="398" spans="1:23" ht="12">
      <c r="A398" s="30">
        <f t="shared" si="23"/>
        <v>37543</v>
      </c>
      <c r="B398" s="3">
        <v>24579.19</v>
      </c>
      <c r="C398" s="31">
        <v>13913.94</v>
      </c>
      <c r="D398" s="29">
        <v>5.53</v>
      </c>
      <c r="E398" s="11">
        <f t="shared" si="24"/>
        <v>98.40613064040548</v>
      </c>
      <c r="F398" s="25">
        <v>-0.01928085838316007</v>
      </c>
      <c r="G398" s="25">
        <v>0.012123125447361272</v>
      </c>
      <c r="H398" s="4">
        <f t="shared" si="25"/>
        <v>-0.011447026929278575</v>
      </c>
      <c r="L398" s="28"/>
      <c r="M398" s="28"/>
      <c r="W398" s="26"/>
    </row>
    <row r="399" spans="1:23" ht="12">
      <c r="A399" s="30">
        <f t="shared" si="23"/>
        <v>37574</v>
      </c>
      <c r="B399" s="3">
        <v>23356.81</v>
      </c>
      <c r="C399" s="31">
        <v>14648.13</v>
      </c>
      <c r="D399" s="29">
        <v>5.51</v>
      </c>
      <c r="E399" s="11">
        <f t="shared" si="24"/>
        <v>100.22803942073311</v>
      </c>
      <c r="F399" s="25">
        <v>-0.02426170909333869</v>
      </c>
      <c r="G399" s="25">
        <v>0.0527665061082625</v>
      </c>
      <c r="H399" s="4">
        <f t="shared" si="25"/>
        <v>0.006888727540664394</v>
      </c>
      <c r="L399" s="28"/>
      <c r="M399" s="28"/>
      <c r="W399" s="26"/>
    </row>
    <row r="400" spans="1:23" ht="12">
      <c r="A400" s="30">
        <f t="shared" si="23"/>
        <v>37605</v>
      </c>
      <c r="B400" s="3">
        <v>23175.12</v>
      </c>
      <c r="C400" s="31">
        <v>14782.01</v>
      </c>
      <c r="D400" s="29">
        <v>5.31</v>
      </c>
      <c r="E400" s="11">
        <f t="shared" si="24"/>
        <v>102.31519398543065</v>
      </c>
      <c r="F400" s="25">
        <v>0.008704881409899778</v>
      </c>
      <c r="G400" s="25">
        <v>0.009139733194612587</v>
      </c>
      <c r="H400" s="4">
        <f t="shared" si="25"/>
        <v>0.02774360652097319</v>
      </c>
      <c r="L400" s="28"/>
      <c r="M400" s="28"/>
      <c r="W400" s="26"/>
    </row>
    <row r="401" spans="1:23" ht="12">
      <c r="A401" s="30">
        <f t="shared" si="23"/>
        <v>37636</v>
      </c>
      <c r="B401" s="3">
        <v>23256.45</v>
      </c>
      <c r="C401" s="3">
        <v>14702</v>
      </c>
      <c r="D401" s="29">
        <v>5.43</v>
      </c>
      <c r="E401" s="11">
        <f t="shared" si="24"/>
        <v>98.62346674539694</v>
      </c>
      <c r="F401" s="25">
        <v>-0.003148123005905945</v>
      </c>
      <c r="G401" s="25">
        <v>-0.005412660389216395</v>
      </c>
      <c r="H401" s="4">
        <f t="shared" si="25"/>
        <v>-0.00934033254603063</v>
      </c>
      <c r="L401" s="28"/>
      <c r="M401" s="28"/>
      <c r="W401" s="26"/>
    </row>
    <row r="402" spans="1:23" ht="12">
      <c r="A402" s="30">
        <f t="shared" si="23"/>
        <v>37667</v>
      </c>
      <c r="B402" s="3">
        <v>23135</v>
      </c>
      <c r="C402" s="3">
        <v>14698.9</v>
      </c>
      <c r="D402" s="29">
        <v>5.38</v>
      </c>
      <c r="E402" s="11">
        <f t="shared" si="24"/>
        <v>100.57573166016306</v>
      </c>
      <c r="F402" s="25">
        <v>-0.007661074082586428</v>
      </c>
      <c r="G402" s="25">
        <v>-0.00021085566589584825</v>
      </c>
      <c r="H402" s="4">
        <f t="shared" si="25"/>
        <v>0.01028231660163048</v>
      </c>
      <c r="L402" s="28"/>
      <c r="M402" s="28"/>
      <c r="W402" s="26"/>
    </row>
    <row r="403" spans="1:23" ht="12">
      <c r="A403" s="30">
        <f t="shared" si="23"/>
        <v>37698</v>
      </c>
      <c r="B403" s="3">
        <v>21968.03</v>
      </c>
      <c r="C403" s="3">
        <v>14261.66</v>
      </c>
      <c r="D403" s="29">
        <v>5.48</v>
      </c>
      <c r="E403" s="11">
        <f t="shared" si="24"/>
        <v>98.85721730530938</v>
      </c>
      <c r="F403" s="25">
        <v>-0.016075212091578917</v>
      </c>
      <c r="G403" s="25">
        <v>-0.029746443611426643</v>
      </c>
      <c r="H403" s="4">
        <f t="shared" si="25"/>
        <v>-0.006944493613572918</v>
      </c>
      <c r="L403" s="28"/>
      <c r="M403" s="28"/>
      <c r="W403" s="26"/>
    </row>
    <row r="404" spans="1:23" ht="12">
      <c r="A404" s="30">
        <f t="shared" si="23"/>
        <v>37729</v>
      </c>
      <c r="B404" s="3">
        <v>23287.41</v>
      </c>
      <c r="C404" s="3">
        <v>14818.77</v>
      </c>
      <c r="D404" s="32">
        <v>5.34</v>
      </c>
      <c r="E404" s="11">
        <f t="shared" si="24"/>
        <v>101.61694745741966</v>
      </c>
      <c r="F404" s="25">
        <v>0.04301543987515566</v>
      </c>
      <c r="G404" s="25">
        <v>0.039063475079338605</v>
      </c>
      <c r="H404" s="4">
        <f t="shared" si="25"/>
        <v>0.020736141240863152</v>
      </c>
      <c r="L404" s="28"/>
      <c r="M404" s="28"/>
      <c r="W404" s="26"/>
    </row>
    <row r="405" spans="1:23" ht="12">
      <c r="A405" s="33">
        <f t="shared" si="23"/>
        <v>37760</v>
      </c>
      <c r="B405" s="3"/>
      <c r="C405" s="31"/>
      <c r="D405" s="32">
        <v>4.89</v>
      </c>
      <c r="E405" s="11">
        <f t="shared" si="24"/>
        <v>105.37936498029275</v>
      </c>
      <c r="F405" s="25">
        <v>0.07344717771258069</v>
      </c>
      <c r="G405" s="25">
        <v>0.04320399061460556</v>
      </c>
      <c r="H405" s="4">
        <f t="shared" si="25"/>
        <v>0.05824364980292745</v>
      </c>
      <c r="L405" s="28"/>
      <c r="M405" s="28"/>
      <c r="V405" s="34"/>
      <c r="W405" s="26"/>
    </row>
    <row r="406" spans="1:23" s="34" customFormat="1" ht="12">
      <c r="A406" s="33">
        <f t="shared" si="23"/>
        <v>37791</v>
      </c>
      <c r="B406" s="35"/>
      <c r="C406" s="35"/>
      <c r="D406" s="32">
        <v>5.04</v>
      </c>
      <c r="E406" s="11">
        <f t="shared" si="24"/>
        <v>98.22744184771128</v>
      </c>
      <c r="F406" s="25">
        <v>0.013027160032392793</v>
      </c>
      <c r="G406" s="25">
        <v>0.02054984151626882</v>
      </c>
      <c r="H406" s="4">
        <f t="shared" si="25"/>
        <v>-0.013650581522887279</v>
      </c>
      <c r="L406" s="28"/>
      <c r="M406" s="28"/>
      <c r="N406" s="2"/>
      <c r="O406" s="2"/>
      <c r="P406" s="2"/>
      <c r="Q406" s="2"/>
      <c r="R406" s="2"/>
      <c r="S406" s="2"/>
      <c r="T406" s="2"/>
      <c r="W406" s="36"/>
    </row>
    <row r="407" spans="1:23" s="34" customFormat="1" ht="12">
      <c r="A407" s="33">
        <f t="shared" si="23"/>
        <v>37822</v>
      </c>
      <c r="B407" s="37"/>
      <c r="C407" s="38"/>
      <c r="D407" s="32">
        <v>5.39</v>
      </c>
      <c r="E407" s="11">
        <f t="shared" si="24"/>
        <v>95.97293169594036</v>
      </c>
      <c r="F407" s="25">
        <v>0.04714174808027849</v>
      </c>
      <c r="G407" s="25">
        <v>0.04009081758646316</v>
      </c>
      <c r="H407" s="4">
        <f t="shared" si="25"/>
        <v>-0.03607068304059645</v>
      </c>
      <c r="L407" s="28"/>
      <c r="M407" s="28"/>
      <c r="N407" s="2"/>
      <c r="O407" s="2"/>
      <c r="P407" s="2"/>
      <c r="Q407" s="2"/>
      <c r="R407" s="2"/>
      <c r="S407" s="2"/>
      <c r="T407" s="2"/>
      <c r="W407" s="36"/>
    </row>
    <row r="408" spans="1:23" s="34" customFormat="1" ht="12">
      <c r="A408" s="33">
        <f t="shared" si="23"/>
        <v>37853</v>
      </c>
      <c r="B408" s="37"/>
      <c r="C408" s="39"/>
      <c r="D408" s="40">
        <v>5.31</v>
      </c>
      <c r="E408" s="11">
        <f t="shared" si="24"/>
        <v>100.92607759417237</v>
      </c>
      <c r="F408" s="25">
        <v>0.000910225354180394</v>
      </c>
      <c r="G408" s="25">
        <v>0.03625653445205668</v>
      </c>
      <c r="H408" s="4">
        <f t="shared" si="25"/>
        <v>0.013752442608390253</v>
      </c>
      <c r="L408" s="28"/>
      <c r="M408" s="28"/>
      <c r="W408" s="36"/>
    </row>
    <row r="409" spans="1:23" s="34" customFormat="1" ht="12">
      <c r="A409" s="33">
        <f t="shared" si="23"/>
        <v>37884</v>
      </c>
      <c r="B409" s="35"/>
      <c r="C409" s="39"/>
      <c r="D409" s="40">
        <v>5.09</v>
      </c>
      <c r="E409" s="11">
        <f t="shared" si="24"/>
        <v>102.58980988180684</v>
      </c>
      <c r="F409" s="25">
        <v>-0.019544714493157422</v>
      </c>
      <c r="G409" s="25">
        <v>-0.010009927005925623</v>
      </c>
      <c r="H409" s="4">
        <f t="shared" si="25"/>
        <v>0.03032309881806837</v>
      </c>
      <c r="L409" s="28"/>
      <c r="M409" s="28"/>
      <c r="W409" s="36"/>
    </row>
    <row r="410" spans="1:23" s="34" customFormat="1" ht="12">
      <c r="A410" s="33">
        <f t="shared" si="23"/>
        <v>37915</v>
      </c>
      <c r="B410" s="35"/>
      <c r="C410" s="39"/>
      <c r="D410" s="40">
        <v>5.3</v>
      </c>
      <c r="E410" s="11">
        <f t="shared" si="24"/>
        <v>97.56719807060398</v>
      </c>
      <c r="F410" s="25">
        <v>0.062353671581057535</v>
      </c>
      <c r="G410" s="25">
        <v>0.0484189353513238</v>
      </c>
      <c r="H410" s="4">
        <f t="shared" si="25"/>
        <v>-0.020086352627293556</v>
      </c>
      <c r="L410" s="28"/>
      <c r="M410" s="28"/>
      <c r="V410" s="41"/>
      <c r="W410" s="36"/>
    </row>
    <row r="411" spans="1:23" s="41" customFormat="1" ht="12">
      <c r="A411" s="33">
        <f t="shared" si="23"/>
        <v>37946</v>
      </c>
      <c r="B411" s="42"/>
      <c r="C411" s="39"/>
      <c r="D411" s="40">
        <v>5.28</v>
      </c>
      <c r="E411" s="11">
        <f t="shared" si="24"/>
        <v>100.2320480526077</v>
      </c>
      <c r="F411" s="25">
        <v>0.02195388135891574</v>
      </c>
      <c r="G411" s="25">
        <v>0.01246813557036397</v>
      </c>
      <c r="H411" s="4">
        <f t="shared" si="25"/>
        <v>0.006737147192743696</v>
      </c>
      <c r="L411" s="28"/>
      <c r="M411" s="28"/>
      <c r="N411" s="34"/>
      <c r="O411" s="34"/>
      <c r="P411" s="34"/>
      <c r="Q411" s="34"/>
      <c r="R411" s="34"/>
      <c r="S411" s="34"/>
      <c r="T411" s="34"/>
      <c r="W411" s="36"/>
    </row>
    <row r="412" spans="1:23" s="41" customFormat="1" ht="12">
      <c r="A412" s="33">
        <f t="shared" si="23"/>
        <v>37977</v>
      </c>
      <c r="B412" s="42"/>
      <c r="C412" s="39"/>
      <c r="D412" s="40">
        <v>5.14</v>
      </c>
      <c r="E412" s="11">
        <f t="shared" si="24"/>
        <v>101.6417690586251</v>
      </c>
      <c r="F412" s="25">
        <v>0.014454710182371988</v>
      </c>
      <c r="G412" s="25">
        <v>0.04832044698540039</v>
      </c>
      <c r="H412" s="4">
        <f t="shared" si="25"/>
        <v>0.020817690586250978</v>
      </c>
      <c r="L412" s="28"/>
      <c r="M412" s="28"/>
      <c r="N412" s="34"/>
      <c r="O412" s="34"/>
      <c r="P412" s="34"/>
      <c r="Q412" s="34"/>
      <c r="R412" s="34"/>
      <c r="S412" s="34"/>
      <c r="T412" s="34"/>
      <c r="W412" s="36"/>
    </row>
    <row r="413" spans="1:23" s="41" customFormat="1" ht="12">
      <c r="A413" s="33">
        <v>37990</v>
      </c>
      <c r="B413" s="42"/>
      <c r="C413" s="39"/>
      <c r="D413" s="40">
        <v>5.09</v>
      </c>
      <c r="E413" s="11">
        <f t="shared" si="24"/>
        <v>100.58859315495619</v>
      </c>
      <c r="F413" s="25">
        <v>-0.02601856819771675</v>
      </c>
      <c r="G413" s="25">
        <v>0.03753587352021737</v>
      </c>
      <c r="H413" s="4">
        <f t="shared" si="25"/>
        <v>0.010169264882895183</v>
      </c>
      <c r="L413" s="28"/>
      <c r="M413" s="28"/>
      <c r="W413" s="36"/>
    </row>
    <row r="414" spans="1:23" s="41" customFormat="1" ht="12">
      <c r="A414" s="33">
        <v>38021</v>
      </c>
      <c r="B414" s="42"/>
      <c r="C414" s="42"/>
      <c r="D414" s="40">
        <v>4.94</v>
      </c>
      <c r="E414" s="11">
        <f t="shared" si="24"/>
        <v>101.78622900340446</v>
      </c>
      <c r="F414" s="25">
        <v>0.02340143644097359</v>
      </c>
      <c r="G414" s="25">
        <v>0.03243066081761237</v>
      </c>
      <c r="H414" s="4">
        <f t="shared" si="25"/>
        <v>0.02210395670071127</v>
      </c>
      <c r="L414" s="28"/>
      <c r="M414" s="28"/>
      <c r="V414" s="2"/>
      <c r="W414" s="36"/>
    </row>
    <row r="415" spans="1:23" ht="12">
      <c r="A415" s="33">
        <v>38050</v>
      </c>
      <c r="B415" s="43"/>
      <c r="C415" s="43"/>
      <c r="D415" s="40">
        <v>4.94</v>
      </c>
      <c r="E415" s="11">
        <f t="shared" si="24"/>
        <v>99.99999999999972</v>
      </c>
      <c r="F415" s="25">
        <v>0.028841829851600442</v>
      </c>
      <c r="G415" s="25">
        <v>-0.021079013033534988</v>
      </c>
      <c r="H415" s="4">
        <f t="shared" si="25"/>
        <v>0.00411666666666378</v>
      </c>
      <c r="L415" s="28"/>
      <c r="M415" s="28"/>
      <c r="N415" s="41"/>
      <c r="O415" s="41"/>
      <c r="P415" s="41"/>
      <c r="Q415" s="41"/>
      <c r="R415" s="41"/>
      <c r="S415" s="41"/>
      <c r="T415" s="41"/>
      <c r="W415" s="26"/>
    </row>
    <row r="416" spans="1:23" ht="12">
      <c r="A416" s="33">
        <v>38081</v>
      </c>
      <c r="B416" s="43"/>
      <c r="C416" s="43"/>
      <c r="D416" s="40">
        <v>5.15</v>
      </c>
      <c r="E416" s="11">
        <f t="shared" si="24"/>
        <v>97.53922767457513</v>
      </c>
      <c r="F416" s="25">
        <v>-0.04194067510380861</v>
      </c>
      <c r="G416" s="25">
        <v>-0.03890197811327811</v>
      </c>
      <c r="H416" s="4">
        <f t="shared" si="25"/>
        <v>-0.02049105658758198</v>
      </c>
      <c r="L416" s="28"/>
      <c r="M416" s="28"/>
      <c r="N416" s="41"/>
      <c r="O416" s="41"/>
      <c r="P416" s="41"/>
      <c r="Q416" s="41"/>
      <c r="R416" s="41"/>
      <c r="S416" s="41"/>
      <c r="T416" s="41"/>
      <c r="W416" s="26"/>
    </row>
    <row r="417" spans="1:23" ht="12">
      <c r="A417" s="33">
        <v>38108</v>
      </c>
      <c r="B417" s="43"/>
      <c r="C417" s="43"/>
      <c r="D417" s="40">
        <v>5.22</v>
      </c>
      <c r="E417" s="11">
        <f t="shared" si="24"/>
        <v>99.18411277302289</v>
      </c>
      <c r="F417" s="25">
        <v>-0.02847248144000669</v>
      </c>
      <c r="G417" s="25">
        <v>0.022548561058668426</v>
      </c>
      <c r="H417" s="4">
        <f t="shared" si="25"/>
        <v>-0.003867205603104411</v>
      </c>
      <c r="L417" s="28"/>
      <c r="M417" s="28"/>
      <c r="W417" s="26"/>
    </row>
    <row r="418" spans="1:23" ht="12">
      <c r="A418" s="33">
        <f>A417+31</f>
        <v>38139</v>
      </c>
      <c r="B418" s="43"/>
      <c r="C418" s="43"/>
      <c r="D418" s="40">
        <v>5.3</v>
      </c>
      <c r="E418" s="11">
        <f t="shared" si="24"/>
        <v>99.07321831261106</v>
      </c>
      <c r="F418" s="25">
        <v>-0.018570300326581246</v>
      </c>
      <c r="G418" s="25">
        <v>0.017281980885285764</v>
      </c>
      <c r="H418" s="4">
        <f t="shared" si="25"/>
        <v>-0.004917816873889334</v>
      </c>
      <c r="L418" s="28"/>
      <c r="M418" s="28"/>
      <c r="W418" s="26"/>
    </row>
    <row r="419" spans="1:23" ht="12">
      <c r="A419" s="33">
        <v>38169</v>
      </c>
      <c r="B419" s="43"/>
      <c r="C419" s="43"/>
      <c r="D419" s="40">
        <v>5.24</v>
      </c>
      <c r="E419" s="11">
        <f t="shared" si="24"/>
        <v>100.69826697339622</v>
      </c>
      <c r="F419" s="25">
        <v>-0.007430928612337517</v>
      </c>
      <c r="G419" s="25">
        <v>-0.009240701248388161</v>
      </c>
      <c r="H419" s="4">
        <f t="shared" si="25"/>
        <v>0.011399336400628776</v>
      </c>
      <c r="L419" s="28"/>
      <c r="M419" s="28"/>
      <c r="W419" s="26"/>
    </row>
    <row r="420" spans="1:23" ht="12">
      <c r="A420" s="33">
        <v>38200</v>
      </c>
      <c r="B420" s="43"/>
      <c r="C420" s="43"/>
      <c r="D420" s="40">
        <v>5.08</v>
      </c>
      <c r="E420" s="11">
        <f t="shared" si="24"/>
        <v>101.88494100757376</v>
      </c>
      <c r="F420" s="25">
        <v>0.04449573448638544</v>
      </c>
      <c r="G420" s="25">
        <v>-0.008098516445534054</v>
      </c>
      <c r="H420" s="4">
        <f t="shared" si="25"/>
        <v>0.023216076742404147</v>
      </c>
      <c r="L420" s="28"/>
      <c r="M420" s="28"/>
      <c r="W420" s="26"/>
    </row>
    <row r="421" spans="1:23" ht="12">
      <c r="A421" s="33">
        <v>38231</v>
      </c>
      <c r="B421" s="43"/>
      <c r="C421" s="43"/>
      <c r="D421" s="40">
        <v>5.06</v>
      </c>
      <c r="E421" s="11">
        <f t="shared" si="24"/>
        <v>100.2359789549058</v>
      </c>
      <c r="F421" s="25">
        <v>0.0044054711756313925</v>
      </c>
      <c r="G421" s="25">
        <v>0.03670174951344829</v>
      </c>
      <c r="H421" s="4">
        <f t="shared" si="25"/>
        <v>0.006593122882391467</v>
      </c>
      <c r="L421" s="28"/>
      <c r="M421" s="28"/>
      <c r="W421" s="26"/>
    </row>
    <row r="422" spans="1:23" ht="12">
      <c r="A422" s="33">
        <v>38261</v>
      </c>
      <c r="B422" s="43"/>
      <c r="C422" s="43"/>
      <c r="D422" s="40">
        <v>4.91</v>
      </c>
      <c r="E422" s="11">
        <f t="shared" si="24"/>
        <v>101.79035999313054</v>
      </c>
      <c r="F422" s="25">
        <v>0.04255259896681851</v>
      </c>
      <c r="G422" s="25">
        <v>0.024369495471423308</v>
      </c>
      <c r="H422" s="4">
        <f t="shared" si="25"/>
        <v>0.02212026659797197</v>
      </c>
      <c r="L422" s="28"/>
      <c r="M422" s="28"/>
      <c r="W422" s="26"/>
    </row>
    <row r="423" spans="1:23" ht="12">
      <c r="A423" s="33">
        <v>38292</v>
      </c>
      <c r="B423" s="43"/>
      <c r="C423" s="43"/>
      <c r="D423" s="44">
        <v>4.93</v>
      </c>
      <c r="E423" s="11">
        <f t="shared" si="24"/>
        <v>99.76165273761703</v>
      </c>
      <c r="F423" s="25">
        <v>0.052328609779226154</v>
      </c>
      <c r="G423" s="25">
        <v>0.019409649982239596</v>
      </c>
      <c r="H423" s="4">
        <f t="shared" si="25"/>
        <v>0.0017081940428369036</v>
      </c>
      <c r="L423" s="28"/>
      <c r="M423" s="28"/>
      <c r="W423" s="26"/>
    </row>
    <row r="424" spans="1:23" ht="12">
      <c r="A424" s="33" t="s">
        <v>394</v>
      </c>
      <c r="B424" s="43"/>
      <c r="C424" s="43"/>
      <c r="D424" s="44">
        <v>4.77</v>
      </c>
      <c r="E424" s="11">
        <f t="shared" si="24"/>
        <v>101.93047630479231</v>
      </c>
      <c r="F424" s="25">
        <v>0.022356614334124503</v>
      </c>
      <c r="G424" s="25">
        <v>0.026426857916330926</v>
      </c>
      <c r="H424" s="4">
        <f t="shared" si="25"/>
        <v>0.02341309638125639</v>
      </c>
      <c r="L424" s="28"/>
      <c r="M424" s="28"/>
      <c r="W424" s="26"/>
    </row>
    <row r="425" spans="1:23" ht="12">
      <c r="A425" s="33" t="s">
        <v>395</v>
      </c>
      <c r="B425" s="43"/>
      <c r="C425" s="43"/>
      <c r="D425" s="44">
        <v>4.67</v>
      </c>
      <c r="E425" s="11">
        <f t="shared" si="24"/>
        <v>101.21593996785927</v>
      </c>
      <c r="F425" s="25">
        <v>0.03960770925793744</v>
      </c>
      <c r="G425" s="25">
        <v>-0.003980435432403784</v>
      </c>
      <c r="H425" s="4">
        <f t="shared" si="25"/>
        <v>0.016134399678592697</v>
      </c>
      <c r="L425" s="28"/>
      <c r="M425" s="28"/>
      <c r="W425" s="26"/>
    </row>
    <row r="426" spans="1:23" ht="12">
      <c r="A426" s="33">
        <v>38411</v>
      </c>
      <c r="B426" s="43"/>
      <c r="C426" s="43"/>
      <c r="D426" s="44">
        <v>4.71</v>
      </c>
      <c r="E426" s="11">
        <f t="shared" si="24"/>
        <v>99.51513181570903</v>
      </c>
      <c r="F426" s="25">
        <v>-0.01729696810479675</v>
      </c>
      <c r="G426" s="25">
        <v>0.05172819813919127</v>
      </c>
      <c r="H426" s="4">
        <f t="shared" si="25"/>
        <v>-0.0009570151762430967</v>
      </c>
      <c r="L426" s="28"/>
      <c r="M426" s="28"/>
      <c r="W426" s="26"/>
    </row>
    <row r="427" spans="1:23" ht="12">
      <c r="A427" s="33">
        <v>38442</v>
      </c>
      <c r="B427" s="43"/>
      <c r="C427" s="43"/>
      <c r="D427" s="44">
        <v>4.68</v>
      </c>
      <c r="E427" s="11">
        <f t="shared" si="24"/>
        <v>100.36449880311869</v>
      </c>
      <c r="F427" s="25">
        <v>-0.0009721184283275619</v>
      </c>
      <c r="G427" s="25">
        <v>-0.0037806451268270758</v>
      </c>
      <c r="H427" s="4">
        <f t="shared" si="25"/>
        <v>0.007569988031186847</v>
      </c>
      <c r="L427" s="28"/>
      <c r="M427" s="28"/>
      <c r="W427" s="26"/>
    </row>
    <row r="428" spans="1:23" ht="12">
      <c r="A428" s="33">
        <v>38443</v>
      </c>
      <c r="B428" s="43"/>
      <c r="C428" s="43"/>
      <c r="D428" s="44">
        <v>4.54</v>
      </c>
      <c r="E428" s="11">
        <f t="shared" si="24"/>
        <v>101.71963122921703</v>
      </c>
      <c r="F428" s="25">
        <v>0.00447001441351591</v>
      </c>
      <c r="G428" s="25">
        <v>-0.02380393833818384</v>
      </c>
      <c r="H428" s="4">
        <f t="shared" si="25"/>
        <v>0.021096312292170336</v>
      </c>
      <c r="L428" s="28"/>
      <c r="M428" s="28"/>
      <c r="W428" s="26"/>
    </row>
    <row r="429" spans="1:23" ht="12">
      <c r="A429" s="33" t="s">
        <v>396</v>
      </c>
      <c r="B429" s="43"/>
      <c r="C429" s="43"/>
      <c r="D429" s="44">
        <v>4.31</v>
      </c>
      <c r="E429" s="11">
        <f t="shared" si="24"/>
        <v>102.8764642016358</v>
      </c>
      <c r="F429" s="25">
        <v>0.046226780654379906</v>
      </c>
      <c r="G429" s="25">
        <v>0.026897339972911327</v>
      </c>
      <c r="H429" s="4">
        <f t="shared" si="25"/>
        <v>0.03254797534969142</v>
      </c>
      <c r="L429" s="28"/>
      <c r="M429" s="28"/>
      <c r="W429" s="26"/>
    </row>
    <row r="430" spans="1:23" ht="12">
      <c r="A430" s="33">
        <v>38504</v>
      </c>
      <c r="B430" s="43"/>
      <c r="C430" s="43"/>
      <c r="D430" s="44">
        <v>4.2</v>
      </c>
      <c r="E430" s="11">
        <f t="shared" si="24"/>
        <v>101.38767355809838</v>
      </c>
      <c r="F430" s="25">
        <v>0.04608244260672789</v>
      </c>
      <c r="G430" s="25">
        <v>0.03327525285956079</v>
      </c>
      <c r="H430" s="4">
        <f t="shared" si="25"/>
        <v>0.017468402247650568</v>
      </c>
      <c r="L430" s="28"/>
      <c r="M430" s="28"/>
      <c r="W430" s="26"/>
    </row>
    <row r="431" spans="1:23" ht="12">
      <c r="A431" s="33">
        <v>38534</v>
      </c>
      <c r="B431" s="43"/>
      <c r="C431" s="43"/>
      <c r="D431" s="44">
        <v>4.27</v>
      </c>
      <c r="E431" s="11">
        <f t="shared" si="24"/>
        <v>99.12179461395033</v>
      </c>
      <c r="F431" s="25">
        <v>0.047056350339120145</v>
      </c>
      <c r="G431" s="25">
        <v>0.053116143031547436</v>
      </c>
      <c r="H431" s="4">
        <f t="shared" si="25"/>
        <v>-0.005282053860496685</v>
      </c>
      <c r="L431" s="28"/>
      <c r="M431" s="28"/>
      <c r="W431" s="26"/>
    </row>
    <row r="432" spans="1:23" ht="12">
      <c r="A432" s="33">
        <v>38565</v>
      </c>
      <c r="B432" s="43"/>
      <c r="C432" s="43"/>
      <c r="D432" s="44">
        <v>4.09</v>
      </c>
      <c r="E432" s="11">
        <f t="shared" si="24"/>
        <v>102.29057578155013</v>
      </c>
      <c r="F432" s="25">
        <v>0.06554726631020569</v>
      </c>
      <c r="G432" s="25">
        <v>0.02504036919275543</v>
      </c>
      <c r="H432" s="4">
        <f t="shared" si="25"/>
        <v>0.02646409114883475</v>
      </c>
      <c r="L432" s="28"/>
      <c r="M432" s="28"/>
      <c r="W432" s="26"/>
    </row>
    <row r="433" spans="1:23" ht="12">
      <c r="A433" s="33">
        <v>38596</v>
      </c>
      <c r="B433" s="43"/>
      <c r="C433" s="43"/>
      <c r="D433" s="44">
        <v>4.21</v>
      </c>
      <c r="E433" s="11">
        <f t="shared" si="24"/>
        <v>98.48736843619312</v>
      </c>
      <c r="F433" s="25">
        <v>0.046406576950920764</v>
      </c>
      <c r="G433" s="25">
        <v>0.03413355541817342</v>
      </c>
      <c r="H433" s="4">
        <f t="shared" si="25"/>
        <v>-0.011717982304735433</v>
      </c>
      <c r="L433" s="28"/>
      <c r="M433" s="28"/>
      <c r="W433" s="26"/>
    </row>
    <row r="434" spans="1:23" ht="12">
      <c r="A434" s="33">
        <v>38626</v>
      </c>
      <c r="B434" s="43"/>
      <c r="C434" s="43"/>
      <c r="D434" s="44">
        <v>4.36</v>
      </c>
      <c r="E434" s="11">
        <f t="shared" si="24"/>
        <v>98.13139995761378</v>
      </c>
      <c r="F434" s="25">
        <v>-0.024076803154009063</v>
      </c>
      <c r="G434" s="25">
        <v>-0.05650444534870114</v>
      </c>
      <c r="H434" s="4">
        <f t="shared" si="25"/>
        <v>-0.015177667090528814</v>
      </c>
      <c r="L434" s="28"/>
      <c r="M434" s="28"/>
      <c r="W434" s="26"/>
    </row>
    <row r="435" spans="1:23" ht="12">
      <c r="A435" s="33">
        <v>38657</v>
      </c>
      <c r="B435" s="43"/>
      <c r="C435" s="43"/>
      <c r="D435" s="44">
        <v>4.2</v>
      </c>
      <c r="E435" s="11">
        <f t="shared" si="24"/>
        <v>102.01843426632506</v>
      </c>
      <c r="F435" s="25">
        <v>0.059416757302672485</v>
      </c>
      <c r="G435" s="25">
        <v>0.04417783686614318</v>
      </c>
      <c r="H435" s="4">
        <f t="shared" si="25"/>
        <v>0.023817675996583975</v>
      </c>
      <c r="L435" s="28"/>
      <c r="M435" s="28"/>
      <c r="W435" s="26"/>
    </row>
    <row r="436" spans="1:23" ht="12">
      <c r="A436" s="33">
        <v>38691</v>
      </c>
      <c r="B436" s="43"/>
      <c r="C436" s="43"/>
      <c r="D436" s="44">
        <v>4.06</v>
      </c>
      <c r="E436" s="11">
        <f t="shared" si="24"/>
        <v>101.78580021579575</v>
      </c>
      <c r="F436" s="25">
        <v>0.021091805728061352</v>
      </c>
      <c r="G436" s="25">
        <v>0.044118956477261495</v>
      </c>
      <c r="H436" s="4">
        <f t="shared" si="25"/>
        <v>0.02135800215795752</v>
      </c>
      <c r="L436" s="28"/>
      <c r="M436" s="28"/>
      <c r="W436" s="26"/>
    </row>
    <row r="437" spans="1:23" ht="12">
      <c r="A437" s="33">
        <v>38718</v>
      </c>
      <c r="B437" s="43"/>
      <c r="C437" s="43"/>
      <c r="D437" s="40">
        <v>4.26</v>
      </c>
      <c r="E437" s="11">
        <f t="shared" si="24"/>
        <v>97.4888649412008</v>
      </c>
      <c r="F437" s="25">
        <v>-0.05567549856143206</v>
      </c>
      <c r="G437" s="25">
        <v>0.06061279997595692</v>
      </c>
      <c r="H437" s="4">
        <f t="shared" si="25"/>
        <v>-0.02172801725465863</v>
      </c>
      <c r="L437" s="28"/>
      <c r="M437" s="28"/>
      <c r="W437" s="26"/>
    </row>
    <row r="438" spans="1:23" ht="12">
      <c r="A438" s="33">
        <v>38749</v>
      </c>
      <c r="B438" s="43"/>
      <c r="C438" s="43"/>
      <c r="D438" s="40">
        <v>4.17</v>
      </c>
      <c r="E438" s="11">
        <f t="shared" si="24"/>
        <v>101.13806214980035</v>
      </c>
      <c r="F438" s="25">
        <v>0.020272165105258422</v>
      </c>
      <c r="G438" s="25">
        <v>-0.020163118477315334</v>
      </c>
      <c r="H438" s="4">
        <f t="shared" si="25"/>
        <v>0.01493062149800345</v>
      </c>
      <c r="L438" s="28"/>
      <c r="M438" s="28"/>
      <c r="W438" s="26"/>
    </row>
    <row r="439" spans="1:23" ht="12">
      <c r="A439" s="33">
        <v>38777</v>
      </c>
      <c r="B439" s="43"/>
      <c r="C439" s="43"/>
      <c r="D439" s="44">
        <v>4.32</v>
      </c>
      <c r="E439" s="11">
        <f t="shared" si="24"/>
        <v>98.12551937221319</v>
      </c>
      <c r="F439" s="25">
        <v>-0.05271788755753504</v>
      </c>
      <c r="G439" s="25">
        <v>0.039006629435212714</v>
      </c>
      <c r="H439" s="4">
        <f t="shared" si="25"/>
        <v>-0.015269806277868121</v>
      </c>
      <c r="L439" s="28"/>
      <c r="M439" s="28"/>
      <c r="W439" s="26"/>
    </row>
    <row r="440" spans="1:23" ht="12">
      <c r="A440" s="33">
        <v>38808</v>
      </c>
      <c r="B440" s="43"/>
      <c r="C440" s="43"/>
      <c r="D440" s="44">
        <v>4.57</v>
      </c>
      <c r="E440" s="11">
        <f t="shared" si="24"/>
        <v>96.93640536380099</v>
      </c>
      <c r="F440" s="25">
        <v>-0.0070179407483180745</v>
      </c>
      <c r="G440" s="25">
        <v>0.011714899747860663</v>
      </c>
      <c r="H440" s="4">
        <f t="shared" si="25"/>
        <v>-0.027035946361990186</v>
      </c>
      <c r="L440" s="28"/>
      <c r="M440" s="28"/>
      <c r="W440" s="26"/>
    </row>
    <row r="441" spans="1:23" ht="12">
      <c r="A441" s="33">
        <v>38838</v>
      </c>
      <c r="B441" s="43"/>
      <c r="C441" s="43"/>
      <c r="D441" s="44">
        <v>4.51</v>
      </c>
      <c r="E441" s="11">
        <f t="shared" si="24"/>
        <v>100.73871271263582</v>
      </c>
      <c r="F441" s="25">
        <v>0.04178615118692086</v>
      </c>
      <c r="G441" s="25">
        <v>-0.04070258890171996</v>
      </c>
      <c r="H441" s="4">
        <f t="shared" si="25"/>
        <v>0.011195460459691473</v>
      </c>
      <c r="L441" s="28"/>
      <c r="M441" s="28"/>
      <c r="W441" s="26"/>
    </row>
    <row r="442" spans="1:23" ht="12">
      <c r="A442" s="45" t="s">
        <v>397</v>
      </c>
      <c r="B442" s="43"/>
      <c r="C442" s="43"/>
      <c r="D442" s="44">
        <v>4.63</v>
      </c>
      <c r="E442" s="11">
        <f t="shared" si="24"/>
        <v>98.5363283532932</v>
      </c>
      <c r="F442" s="25">
        <v>-0.022705447215540242</v>
      </c>
      <c r="G442" s="25">
        <v>-0.005752969332314284</v>
      </c>
      <c r="H442" s="4">
        <f t="shared" si="25"/>
        <v>-0.010878383133734657</v>
      </c>
      <c r="L442" s="28"/>
      <c r="M442" s="28"/>
      <c r="W442" s="26"/>
    </row>
    <row r="443" spans="1:23" ht="12">
      <c r="A443" s="33">
        <v>38904</v>
      </c>
      <c r="B443" s="43"/>
      <c r="C443" s="43"/>
      <c r="D443" s="44">
        <v>4.39</v>
      </c>
      <c r="E443" s="11">
        <f t="shared" si="24"/>
        <v>102.98273108915302</v>
      </c>
      <c r="F443" s="25">
        <v>0.034732694459308266</v>
      </c>
      <c r="G443" s="25">
        <v>0.020311393533294808</v>
      </c>
      <c r="H443" s="4">
        <f t="shared" si="25"/>
        <v>0.033685644224863455</v>
      </c>
      <c r="L443" s="28"/>
      <c r="M443" s="28"/>
      <c r="W443" s="26"/>
    </row>
    <row r="444" spans="1:23" ht="12">
      <c r="A444" s="45">
        <v>38935</v>
      </c>
      <c r="B444" s="43"/>
      <c r="C444" s="43"/>
      <c r="D444" s="44">
        <v>4.2</v>
      </c>
      <c r="E444" s="11">
        <f t="shared" si="24"/>
        <v>102.39689069126105</v>
      </c>
      <c r="F444" s="25">
        <v>0.02510930374688547</v>
      </c>
      <c r="G444" s="25">
        <v>0.022639401145168936</v>
      </c>
      <c r="H444" s="4">
        <f t="shared" si="25"/>
        <v>0.027627240245943888</v>
      </c>
      <c r="L444" s="28"/>
      <c r="M444" s="28"/>
      <c r="W444" s="26"/>
    </row>
    <row r="445" spans="1:23" ht="12">
      <c r="A445" s="33">
        <v>38961</v>
      </c>
      <c r="B445" s="43"/>
      <c r="C445" s="43"/>
      <c r="D445" s="44">
        <v>4.09</v>
      </c>
      <c r="E445" s="11">
        <f t="shared" si="24"/>
        <v>101.39979631094715</v>
      </c>
      <c r="F445" s="25">
        <v>-0.0006833263777741294</v>
      </c>
      <c r="G445" s="25">
        <v>-0.02320459896899163</v>
      </c>
      <c r="H445" s="4">
        <f t="shared" si="25"/>
        <v>0.017497963109471545</v>
      </c>
      <c r="L445" s="28"/>
      <c r="M445" s="28"/>
      <c r="W445" s="26"/>
    </row>
    <row r="446" spans="1:23" ht="12">
      <c r="A446" s="33">
        <v>38991</v>
      </c>
      <c r="B446" s="43"/>
      <c r="C446" s="43"/>
      <c r="D446" s="44">
        <v>4.1</v>
      </c>
      <c r="E446" s="11">
        <f t="shared" si="24"/>
        <v>99.87284654459589</v>
      </c>
      <c r="F446" s="25">
        <v>0.016622151242301486</v>
      </c>
      <c r="G446" s="25">
        <v>0.05094004878454328</v>
      </c>
      <c r="H446" s="4">
        <f t="shared" si="25"/>
        <v>0.002136798779292168</v>
      </c>
      <c r="L446" s="28"/>
      <c r="M446" s="28"/>
      <c r="W446" s="26"/>
    </row>
    <row r="447" spans="1:23" ht="12">
      <c r="A447" s="33">
        <v>39027</v>
      </c>
      <c r="B447" s="43"/>
      <c r="C447" s="43"/>
      <c r="D447" s="44">
        <v>4</v>
      </c>
      <c r="E447" s="11">
        <f t="shared" si="24"/>
        <v>101.28166146763412</v>
      </c>
      <c r="F447" s="25">
        <v>0.018259872519456266</v>
      </c>
      <c r="G447" s="25">
        <v>0.035206085552669464</v>
      </c>
      <c r="H447" s="4">
        <f t="shared" si="25"/>
        <v>0.016233281343007985</v>
      </c>
      <c r="L447" s="28"/>
      <c r="M447" s="28"/>
      <c r="W447" s="26"/>
    </row>
    <row r="448" spans="1:23" ht="12">
      <c r="A448" s="33">
        <v>39052</v>
      </c>
      <c r="B448" s="43"/>
      <c r="C448" s="43"/>
      <c r="D448" s="44">
        <v>4.15</v>
      </c>
      <c r="E448" s="11">
        <f t="shared" si="24"/>
        <v>98.10022921554125</v>
      </c>
      <c r="F448" s="25">
        <v>0.056891682811024635</v>
      </c>
      <c r="G448" s="25">
        <v>0.014975473897626213</v>
      </c>
      <c r="H448" s="4">
        <f t="shared" si="25"/>
        <v>-0.015664374511254207</v>
      </c>
      <c r="L448" s="28"/>
      <c r="M448" s="28"/>
      <c r="W448" s="26"/>
    </row>
    <row r="449" spans="1:23" ht="12">
      <c r="A449" s="33">
        <v>39083</v>
      </c>
      <c r="B449" s="43"/>
      <c r="C449" s="43"/>
      <c r="D449" s="44">
        <v>4.23</v>
      </c>
      <c r="E449" s="11">
        <f t="shared" si="24"/>
        <v>98.99316844837381</v>
      </c>
      <c r="F449" s="25">
        <v>-0.05635858759574175</v>
      </c>
      <c r="G449" s="25">
        <v>0.011535076660764254</v>
      </c>
      <c r="H449" s="4">
        <f t="shared" si="25"/>
        <v>-0.006609982182928638</v>
      </c>
      <c r="L449" s="28"/>
      <c r="M449" s="28"/>
      <c r="W449" s="26"/>
    </row>
    <row r="450" spans="1:23" ht="12">
      <c r="A450" s="33">
        <v>39114</v>
      </c>
      <c r="B450" s="43"/>
      <c r="C450" s="43"/>
      <c r="D450" s="44">
        <v>4.1</v>
      </c>
      <c r="E450" s="11">
        <f t="shared" si="24"/>
        <v>101.65299492025505</v>
      </c>
      <c r="F450" s="25">
        <v>-0.022185574709067124</v>
      </c>
      <c r="G450" s="25">
        <v>0.0025385180122341477</v>
      </c>
      <c r="H450" s="4">
        <f t="shared" si="25"/>
        <v>0.020054949202550576</v>
      </c>
      <c r="L450" s="28"/>
      <c r="M450" s="28"/>
      <c r="W450" s="26"/>
    </row>
    <row r="451" spans="1:23" ht="12">
      <c r="A451" s="33">
        <v>39142</v>
      </c>
      <c r="B451" s="43"/>
      <c r="C451" s="43"/>
      <c r="D451" s="44">
        <v>4.21</v>
      </c>
      <c r="E451" s="11">
        <f t="shared" si="24"/>
        <v>98.6134210665104</v>
      </c>
      <c r="F451" s="25">
        <v>0.02105239231730871</v>
      </c>
      <c r="G451" s="25">
        <v>0.01174870923421567</v>
      </c>
      <c r="H451" s="4">
        <f t="shared" si="25"/>
        <v>-0.010449122668229352</v>
      </c>
      <c r="L451" s="28"/>
      <c r="M451" s="28"/>
      <c r="W451" s="26"/>
    </row>
    <row r="452" spans="1:23" ht="12">
      <c r="A452" s="33">
        <v>39173</v>
      </c>
      <c r="B452" s="43"/>
      <c r="C452" s="43"/>
      <c r="D452" s="44">
        <v>4.2</v>
      </c>
      <c r="E452" s="11">
        <f t="shared" si="24"/>
        <v>100.12615214164506</v>
      </c>
      <c r="F452" s="25">
        <v>0.052580963999180774</v>
      </c>
      <c r="G452" s="25">
        <v>0.020667853634500855</v>
      </c>
      <c r="H452" s="4">
        <f t="shared" si="25"/>
        <v>0.004769854749783972</v>
      </c>
      <c r="L452" s="28"/>
      <c r="M452" s="28"/>
      <c r="W452" s="26"/>
    </row>
    <row r="453" spans="1:23" ht="12">
      <c r="A453" s="33">
        <v>39203</v>
      </c>
      <c r="B453" s="43"/>
      <c r="C453" s="43"/>
      <c r="D453" s="44">
        <v>4.42</v>
      </c>
      <c r="E453" s="11">
        <f aca="true" t="shared" si="26" ref="E453:E496">PV((D453/1200),(18*12),-($D452/12))+100*(1/EXP(LN(1+(D453/1200))*(18*12)))</f>
        <v>97.27225137709023</v>
      </c>
      <c r="F453" s="25">
        <v>0.05880735652409319</v>
      </c>
      <c r="G453" s="25">
        <v>0.04991391199321571</v>
      </c>
      <c r="H453" s="4">
        <f aca="true" t="shared" si="27" ref="H453:H496">((((E453/100)-1)*100)+(D452/12))/100</f>
        <v>-0.02377748622909776</v>
      </c>
      <c r="L453" s="28"/>
      <c r="M453" s="28"/>
      <c r="W453" s="26"/>
    </row>
    <row r="454" spans="1:23" ht="12">
      <c r="A454" s="45" t="s">
        <v>398</v>
      </c>
      <c r="B454" s="43"/>
      <c r="C454" s="43"/>
      <c r="D454" s="44">
        <v>4.51</v>
      </c>
      <c r="E454" s="11">
        <f t="shared" si="26"/>
        <v>98.89193093104697</v>
      </c>
      <c r="F454" s="25">
        <v>-0.04625298119599397</v>
      </c>
      <c r="G454" s="25">
        <v>-0.00817855044896365</v>
      </c>
      <c r="H454" s="4">
        <f t="shared" si="27"/>
        <v>-0.007397357356196992</v>
      </c>
      <c r="L454" s="28"/>
      <c r="M454" s="28"/>
      <c r="W454" s="26"/>
    </row>
    <row r="455" spans="1:23" ht="12">
      <c r="A455" s="33">
        <v>39269</v>
      </c>
      <c r="B455" s="43"/>
      <c r="C455" s="43"/>
      <c r="D455" s="44">
        <v>4.48</v>
      </c>
      <c r="E455" s="11">
        <f t="shared" si="26"/>
        <v>100.37022321788754</v>
      </c>
      <c r="F455" s="25">
        <v>0.05018409070917862</v>
      </c>
      <c r="G455" s="25">
        <v>-0.0012656308940853789</v>
      </c>
      <c r="H455" s="4">
        <f t="shared" si="27"/>
        <v>0.007460565512208663</v>
      </c>
      <c r="L455" s="28"/>
      <c r="M455" s="28"/>
      <c r="W455" s="26"/>
    </row>
    <row r="456" spans="1:23" ht="12">
      <c r="A456" s="33">
        <v>39295</v>
      </c>
      <c r="B456" s="43"/>
      <c r="C456" s="43"/>
      <c r="D456" s="44">
        <v>4.47</v>
      </c>
      <c r="E456" s="11">
        <f t="shared" si="26"/>
        <v>100.12350427357406</v>
      </c>
      <c r="F456" s="25">
        <v>-0.011195666913952351</v>
      </c>
      <c r="G456" s="25">
        <v>-0.012942090784367699</v>
      </c>
      <c r="H456" s="4">
        <f t="shared" si="27"/>
        <v>0.004968376069073932</v>
      </c>
      <c r="L456" s="28"/>
      <c r="M456" s="28"/>
      <c r="W456" s="26"/>
    </row>
    <row r="457" spans="1:23" ht="12">
      <c r="A457" s="33">
        <v>39326</v>
      </c>
      <c r="B457" s="43"/>
      <c r="C457" s="43"/>
      <c r="D457" s="44">
        <v>4.44</v>
      </c>
      <c r="E457" s="11">
        <f t="shared" si="26"/>
        <v>100.37138358208534</v>
      </c>
      <c r="F457" s="25">
        <v>0.02909061573523175</v>
      </c>
      <c r="G457" s="25">
        <v>0.034558166799829815</v>
      </c>
      <c r="H457" s="4">
        <f t="shared" si="27"/>
        <v>0.007438835820853496</v>
      </c>
      <c r="L457" s="28"/>
      <c r="M457" s="28"/>
      <c r="W457" s="26"/>
    </row>
    <row r="458" spans="1:23" ht="12">
      <c r="A458" s="33">
        <v>39362</v>
      </c>
      <c r="B458" s="43"/>
      <c r="C458" s="43"/>
      <c r="D458" s="44">
        <v>4.39</v>
      </c>
      <c r="E458" s="11">
        <f t="shared" si="26"/>
        <v>100.62140231024028</v>
      </c>
      <c r="F458" s="25">
        <v>0.07058053440051437</v>
      </c>
      <c r="G458" s="25">
        <v>0.03909615807842859</v>
      </c>
      <c r="H458" s="4">
        <f t="shared" si="27"/>
        <v>0.009914023102402823</v>
      </c>
      <c r="L458" s="28"/>
      <c r="M458" s="28"/>
      <c r="W458" s="26"/>
    </row>
    <row r="459" spans="1:23" ht="12">
      <c r="A459" s="33">
        <v>39393</v>
      </c>
      <c r="B459" s="43"/>
      <c r="C459" s="43"/>
      <c r="D459" s="44">
        <v>4.15</v>
      </c>
      <c r="E459" s="11">
        <f t="shared" si="26"/>
        <v>103.03963325513345</v>
      </c>
      <c r="F459" s="25">
        <v>-0.04496327809792988</v>
      </c>
      <c r="G459" s="25">
        <v>-0.06215572461184715</v>
      </c>
      <c r="H459" s="4">
        <f t="shared" si="27"/>
        <v>0.03405466588466789</v>
      </c>
      <c r="L459" s="28"/>
      <c r="M459" s="28"/>
      <c r="W459" s="26"/>
    </row>
    <row r="460" spans="1:23" ht="12">
      <c r="A460" s="46">
        <v>39813</v>
      </c>
      <c r="B460" s="43"/>
      <c r="C460" s="43"/>
      <c r="D460" s="44">
        <v>4.1</v>
      </c>
      <c r="E460" s="11">
        <f t="shared" si="26"/>
        <v>100.63576727702124</v>
      </c>
      <c r="F460" s="25">
        <v>0.02256443284148535</v>
      </c>
      <c r="G460" s="25">
        <v>0.013369770366877809</v>
      </c>
      <c r="H460" s="4">
        <f t="shared" si="27"/>
        <v>0.009816006103545709</v>
      </c>
      <c r="L460" s="28"/>
      <c r="M460" s="28"/>
      <c r="W460" s="26"/>
    </row>
    <row r="461" spans="1:23" ht="12">
      <c r="A461" s="47" t="s">
        <v>399</v>
      </c>
      <c r="B461" s="43"/>
      <c r="C461" s="43"/>
      <c r="D461" s="40">
        <v>4.16</v>
      </c>
      <c r="E461" s="11">
        <f t="shared" si="26"/>
        <v>99.24069213182429</v>
      </c>
      <c r="F461" s="25">
        <v>-0.022973768365330827</v>
      </c>
      <c r="G461" s="25">
        <v>-0.04717558743785055</v>
      </c>
      <c r="H461" s="4">
        <f t="shared" si="27"/>
        <v>-0.004176412015090405</v>
      </c>
      <c r="L461" s="28"/>
      <c r="M461" s="28"/>
      <c r="W461" s="26"/>
    </row>
    <row r="462" spans="1:23" ht="12">
      <c r="A462" s="48" t="s">
        <v>400</v>
      </c>
      <c r="B462" s="43"/>
      <c r="C462" s="43"/>
      <c r="D462" s="40">
        <v>4.04</v>
      </c>
      <c r="E462" s="11">
        <f t="shared" si="26"/>
        <v>101.53311634409337</v>
      </c>
      <c r="F462" s="25">
        <v>-0.005617567946096025</v>
      </c>
      <c r="G462" s="25">
        <v>0.03446496041948177</v>
      </c>
      <c r="H462" s="4">
        <f t="shared" si="27"/>
        <v>0.018797830107600326</v>
      </c>
      <c r="L462" s="28"/>
      <c r="M462" s="28"/>
      <c r="W462" s="26"/>
    </row>
    <row r="463" spans="1:23" ht="12">
      <c r="A463" s="45">
        <v>39508</v>
      </c>
      <c r="B463" s="43"/>
      <c r="C463" s="43"/>
      <c r="D463" s="44">
        <v>3.88</v>
      </c>
      <c r="E463" s="11">
        <f t="shared" si="26"/>
        <v>102.07034570394922</v>
      </c>
      <c r="F463" s="25">
        <v>-0.025390994300532044</v>
      </c>
      <c r="G463" s="25">
        <v>-0.014302980154988543</v>
      </c>
      <c r="H463" s="4">
        <f t="shared" si="27"/>
        <v>0.02407012370615884</v>
      </c>
      <c r="L463" s="28"/>
      <c r="M463" s="28"/>
      <c r="W463" s="26"/>
    </row>
    <row r="464" spans="1:23" ht="12">
      <c r="A464" s="45">
        <v>39539</v>
      </c>
      <c r="B464" s="43"/>
      <c r="C464" s="43"/>
      <c r="D464" s="44">
        <v>4.02</v>
      </c>
      <c r="E464" s="11">
        <f t="shared" si="26"/>
        <v>98.20852232455093</v>
      </c>
      <c r="F464" s="25">
        <v>0.02221588726951662</v>
      </c>
      <c r="G464" s="25">
        <v>0.045975161787642715</v>
      </c>
      <c r="H464" s="4">
        <f t="shared" si="27"/>
        <v>-0.01468144342115738</v>
      </c>
      <c r="L464" s="28"/>
      <c r="M464" s="28"/>
      <c r="W464" s="26"/>
    </row>
    <row r="465" spans="1:23" ht="12">
      <c r="A465" s="33">
        <v>39569</v>
      </c>
      <c r="B465" s="43"/>
      <c r="C465" s="43"/>
      <c r="D465" s="44">
        <v>4.09</v>
      </c>
      <c r="E465" s="11">
        <f t="shared" si="26"/>
        <v>99.10922052939661</v>
      </c>
      <c r="F465" s="25">
        <v>0.04224992059741717</v>
      </c>
      <c r="G465" s="25">
        <v>0.057936724124519445</v>
      </c>
      <c r="H465" s="4">
        <f t="shared" si="27"/>
        <v>-0.005557794706033867</v>
      </c>
      <c r="L465" s="28"/>
      <c r="M465" s="28"/>
      <c r="W465" s="26"/>
    </row>
    <row r="466" spans="1:23" ht="12">
      <c r="A466" s="49" t="s">
        <v>401</v>
      </c>
      <c r="B466" s="43"/>
      <c r="C466" s="43"/>
      <c r="D466" s="44">
        <v>4.1</v>
      </c>
      <c r="E466" s="11">
        <f t="shared" si="26"/>
        <v>99.87284654459589</v>
      </c>
      <c r="F466" s="25">
        <v>-0.00044967036560805695</v>
      </c>
      <c r="G466" s="25">
        <v>-0.014148614169451346</v>
      </c>
      <c r="H466" s="4">
        <f t="shared" si="27"/>
        <v>0.002136798779292168</v>
      </c>
      <c r="L466" s="28"/>
      <c r="M466" s="28"/>
      <c r="W466" s="26"/>
    </row>
    <row r="467" spans="1:23" ht="12">
      <c r="A467" s="45">
        <v>39660</v>
      </c>
      <c r="D467" s="44">
        <v>4.11</v>
      </c>
      <c r="E467" s="11">
        <f t="shared" si="26"/>
        <v>99.87294718550348</v>
      </c>
      <c r="F467" s="25">
        <v>-0.006643987135872664</v>
      </c>
      <c r="G467" s="25">
        <v>-0.05860247072862479</v>
      </c>
      <c r="H467" s="4">
        <f t="shared" si="27"/>
        <v>0.002146138521701467</v>
      </c>
      <c r="L467" s="28"/>
      <c r="M467" s="28"/>
      <c r="W467" s="26"/>
    </row>
    <row r="468" spans="1:23" ht="12">
      <c r="A468" s="45">
        <v>39668</v>
      </c>
      <c r="D468" s="44">
        <v>4.02</v>
      </c>
      <c r="E468" s="11">
        <f t="shared" si="26"/>
        <v>101.1516642199317</v>
      </c>
      <c r="F468" s="25">
        <v>-0.0017216986428524317</v>
      </c>
      <c r="G468" s="25">
        <v>0.015441230854864596</v>
      </c>
      <c r="H468" s="4">
        <f t="shared" si="27"/>
        <v>0.01494164219931714</v>
      </c>
      <c r="L468" s="28"/>
      <c r="M468" s="28"/>
      <c r="W468" s="26"/>
    </row>
    <row r="469" spans="1:23" ht="12">
      <c r="A469" s="45" t="s">
        <v>402</v>
      </c>
      <c r="D469" s="44">
        <v>4.25</v>
      </c>
      <c r="E469" s="11">
        <f t="shared" si="26"/>
        <v>97.10991878495943</v>
      </c>
      <c r="F469" s="25">
        <v>-0.1479990101905383</v>
      </c>
      <c r="G469" s="25">
        <v>-0.14445858977747317</v>
      </c>
      <c r="H469" s="4">
        <f t="shared" si="27"/>
        <v>-0.02555081215040563</v>
      </c>
      <c r="L469" s="28"/>
      <c r="M469" s="28"/>
      <c r="W469" s="26"/>
    </row>
    <row r="470" spans="1:23" ht="12">
      <c r="A470" s="45">
        <v>39722</v>
      </c>
      <c r="D470" s="44">
        <v>4.33</v>
      </c>
      <c r="E470" s="11">
        <f t="shared" si="26"/>
        <v>99.00106240020318</v>
      </c>
      <c r="F470" s="25">
        <v>-0.03521325095492067</v>
      </c>
      <c r="G470" s="25">
        <v>-0.16668809103494497</v>
      </c>
      <c r="H470" s="4">
        <f t="shared" si="27"/>
        <v>-0.006447709331301563</v>
      </c>
      <c r="L470" s="28"/>
      <c r="M470" s="28"/>
      <c r="W470" s="26"/>
    </row>
    <row r="471" spans="1:23" ht="12">
      <c r="A471" s="45">
        <v>39753</v>
      </c>
      <c r="D471" s="44">
        <v>3.96</v>
      </c>
      <c r="E471" s="11">
        <f t="shared" si="26"/>
        <v>104.75725437670937</v>
      </c>
      <c r="F471" s="25">
        <v>-0.051605075669807765</v>
      </c>
      <c r="G471" s="25">
        <v>-0.04736410229903054</v>
      </c>
      <c r="H471" s="4">
        <f t="shared" si="27"/>
        <v>0.05118087710042708</v>
      </c>
      <c r="L471" s="28"/>
      <c r="M471" s="28"/>
      <c r="W471" s="26"/>
    </row>
    <row r="472" spans="1:23" ht="12">
      <c r="A472" s="45">
        <v>39783</v>
      </c>
      <c r="D472" s="44">
        <v>3.45</v>
      </c>
      <c r="E472" s="11">
        <f t="shared" si="26"/>
        <v>106.83125347712534</v>
      </c>
      <c r="F472" s="25">
        <v>0.02037724596975865</v>
      </c>
      <c r="G472" s="25">
        <v>-0.026391890322323697</v>
      </c>
      <c r="H472" s="4">
        <f t="shared" si="27"/>
        <v>0.07161253477125343</v>
      </c>
      <c r="L472" s="28"/>
      <c r="M472" s="28"/>
      <c r="R472" s="50"/>
      <c r="W472" s="26"/>
    </row>
    <row r="473" spans="1:23" ht="12">
      <c r="A473" s="30">
        <v>39814</v>
      </c>
      <c r="D473" s="51">
        <v>3.8</v>
      </c>
      <c r="E473" s="11">
        <f t="shared" si="26"/>
        <v>95.44208071297405</v>
      </c>
      <c r="F473" s="25">
        <v>-0.01801899465039003</v>
      </c>
      <c r="G473" s="25">
        <v>-0.029610788584803704</v>
      </c>
      <c r="H473" s="4">
        <f t="shared" si="27"/>
        <v>-0.04270419287025958</v>
      </c>
      <c r="L473" s="28"/>
      <c r="M473" s="28"/>
      <c r="R473" s="50"/>
      <c r="W473" s="26"/>
    </row>
    <row r="474" spans="1:23" ht="12">
      <c r="A474" s="30">
        <v>39845</v>
      </c>
      <c r="D474" s="51">
        <v>3.7</v>
      </c>
      <c r="E474" s="11">
        <f t="shared" si="26"/>
        <v>101.31273999516745</v>
      </c>
      <c r="F474" s="25">
        <v>-0.02318303558571977</v>
      </c>
      <c r="G474" s="25">
        <v>-0.06310829024564024</v>
      </c>
      <c r="H474" s="4">
        <f t="shared" si="27"/>
        <v>0.01629406661834122</v>
      </c>
      <c r="L474" s="28"/>
      <c r="M474" s="28"/>
      <c r="R474" s="50"/>
      <c r="W474" s="26"/>
    </row>
    <row r="475" spans="1:23" ht="12">
      <c r="A475" s="30">
        <v>39873</v>
      </c>
      <c r="D475" s="51">
        <v>3.46</v>
      </c>
      <c r="E475" s="11">
        <f t="shared" si="26"/>
        <v>103.21210696960046</v>
      </c>
      <c r="F475" s="25">
        <v>-0.08139077793938432</v>
      </c>
      <c r="G475" s="25">
        <v>0.07788632237505944</v>
      </c>
      <c r="H475" s="4">
        <f t="shared" si="27"/>
        <v>0.03520440302933792</v>
      </c>
      <c r="L475" s="28"/>
      <c r="M475" s="28"/>
      <c r="R475" s="50"/>
      <c r="W475" s="26"/>
    </row>
    <row r="476" spans="1:23" ht="12">
      <c r="A476" s="30">
        <v>39904</v>
      </c>
      <c r="D476" s="51">
        <v>3.74</v>
      </c>
      <c r="E476" s="11">
        <f t="shared" si="26"/>
        <v>96.33610268069178</v>
      </c>
      <c r="F476" s="25">
        <v>0.029425294734364726</v>
      </c>
      <c r="G476" s="25">
        <v>0.07260892938860919</v>
      </c>
      <c r="H476" s="4">
        <f t="shared" si="27"/>
        <v>-0.033755639859748846</v>
      </c>
      <c r="L476" s="28"/>
      <c r="M476" s="28"/>
      <c r="R476" s="50"/>
      <c r="W476" s="26"/>
    </row>
    <row r="477" spans="1:23" ht="12">
      <c r="A477" s="30">
        <v>39934</v>
      </c>
      <c r="D477" s="51">
        <v>3.93</v>
      </c>
      <c r="E477" s="11">
        <f t="shared" si="26"/>
        <v>97.55124426580761</v>
      </c>
      <c r="F477" s="25">
        <v>0.026079636682965424</v>
      </c>
      <c r="G477" s="25">
        <v>0.11463236622047268</v>
      </c>
      <c r="H477" s="4">
        <f t="shared" si="27"/>
        <v>-0.021370890675257204</v>
      </c>
      <c r="L477" s="28"/>
      <c r="M477" s="28"/>
      <c r="R477" s="50"/>
      <c r="W477" s="26"/>
    </row>
    <row r="478" spans="1:23" ht="12">
      <c r="A478" s="30">
        <v>39965</v>
      </c>
      <c r="D478" s="51">
        <v>3.91</v>
      </c>
      <c r="E478" s="11">
        <f t="shared" si="26"/>
        <v>100.25817484190529</v>
      </c>
      <c r="F478" s="25">
        <v>0.08915368566046133</v>
      </c>
      <c r="G478" s="25">
        <v>0.003441918644816022</v>
      </c>
      <c r="H478" s="4">
        <f t="shared" si="27"/>
        <v>0.0058567484190528984</v>
      </c>
      <c r="L478" s="28"/>
      <c r="M478" s="28"/>
      <c r="R478" s="50"/>
      <c r="W478" s="26"/>
    </row>
    <row r="479" spans="1:23" ht="12">
      <c r="A479" s="30">
        <v>39995</v>
      </c>
      <c r="D479" s="51">
        <v>4.01</v>
      </c>
      <c r="E479" s="11">
        <f t="shared" si="26"/>
        <v>98.71935638629182</v>
      </c>
      <c r="F479" s="25">
        <v>0.0005533005072697605</v>
      </c>
      <c r="G479" s="25">
        <v>0.042177199269832766</v>
      </c>
      <c r="H479" s="4">
        <f t="shared" si="27"/>
        <v>-0.009548102803748433</v>
      </c>
      <c r="L479" s="28"/>
      <c r="M479" s="28"/>
      <c r="R479" s="50"/>
      <c r="W479" s="26"/>
    </row>
    <row r="480" spans="1:23" ht="12">
      <c r="A480" s="30">
        <v>40026</v>
      </c>
      <c r="D480" s="51">
        <v>3.94</v>
      </c>
      <c r="E480" s="11">
        <f t="shared" si="26"/>
        <v>100.90145499662313</v>
      </c>
      <c r="F480" s="25">
        <v>0.01859269861333135</v>
      </c>
      <c r="G480" s="25">
        <v>0.00946984638017967</v>
      </c>
      <c r="H480" s="4">
        <f t="shared" si="27"/>
        <v>0.012356216632897966</v>
      </c>
      <c r="L480" s="28"/>
      <c r="M480" s="28"/>
      <c r="R480" s="50"/>
      <c r="W480" s="26"/>
    </row>
    <row r="481" spans="1:23" ht="12">
      <c r="A481" s="30">
        <v>40057</v>
      </c>
      <c r="D481" s="51">
        <v>3.87</v>
      </c>
      <c r="E481" s="11">
        <f t="shared" si="26"/>
        <v>100.9064993164865</v>
      </c>
      <c r="F481" s="25">
        <v>0.016373698065175635</v>
      </c>
      <c r="G481" s="25">
        <v>0.05141303020094434</v>
      </c>
      <c r="H481" s="4">
        <f t="shared" si="27"/>
        <v>0.01234832649819831</v>
      </c>
      <c r="L481" s="28"/>
      <c r="M481" s="28"/>
      <c r="R481" s="50"/>
      <c r="W481" s="26"/>
    </row>
    <row r="482" spans="1:23" ht="12">
      <c r="A482" s="30">
        <v>40087</v>
      </c>
      <c r="D482" s="51">
        <v>3.95</v>
      </c>
      <c r="E482" s="11">
        <f t="shared" si="26"/>
        <v>98.97058555276064</v>
      </c>
      <c r="F482" s="25">
        <v>-0.00991552279807173</v>
      </c>
      <c r="G482" s="25">
        <v>-0.040433709768681436</v>
      </c>
      <c r="H482" s="4">
        <f t="shared" si="27"/>
        <v>-0.007069144472393629</v>
      </c>
      <c r="L482" s="28"/>
      <c r="M482" s="28"/>
      <c r="R482" s="50"/>
      <c r="W482" s="26"/>
    </row>
    <row r="483" spans="1:18" ht="12">
      <c r="A483" s="30">
        <v>40118</v>
      </c>
      <c r="D483" s="8">
        <v>3.83</v>
      </c>
      <c r="E483" s="11">
        <f t="shared" si="26"/>
        <v>101.55897111938935</v>
      </c>
      <c r="F483" s="25">
        <v>0.06130850104047192</v>
      </c>
      <c r="G483" s="25">
        <v>0.051548085971396596</v>
      </c>
      <c r="H483" s="4">
        <f t="shared" si="27"/>
        <v>0.018881377860560294</v>
      </c>
      <c r="L483" s="28"/>
      <c r="M483" s="28"/>
      <c r="R483" s="50"/>
    </row>
    <row r="484" spans="1:18" ht="12">
      <c r="A484" s="30">
        <v>40148</v>
      </c>
      <c r="D484" s="8">
        <v>4.09</v>
      </c>
      <c r="E484" s="11">
        <f t="shared" si="26"/>
        <v>96.69139053775993</v>
      </c>
      <c r="F484" s="25">
        <v>0.07854469961041621</v>
      </c>
      <c r="G484" s="25">
        <v>0.029258789930588502</v>
      </c>
      <c r="H484" s="4">
        <f t="shared" si="27"/>
        <v>-0.029894427955734083</v>
      </c>
      <c r="J484" s="50"/>
      <c r="L484" s="28"/>
      <c r="M484" s="28"/>
      <c r="R484" s="50"/>
    </row>
    <row r="485" spans="1:18" ht="12">
      <c r="A485" s="52">
        <v>40179</v>
      </c>
      <c r="D485" s="44">
        <v>3.9</v>
      </c>
      <c r="E485" s="11">
        <f t="shared" si="26"/>
        <v>102.45461695303467</v>
      </c>
      <c r="F485" s="25">
        <v>-0.03185164941798069</v>
      </c>
      <c r="G485" s="25">
        <v>-0.05347879069227646</v>
      </c>
      <c r="H485" s="4">
        <f t="shared" si="27"/>
        <v>0.02795450286368016</v>
      </c>
      <c r="L485" s="28"/>
      <c r="M485" s="28"/>
      <c r="R485" s="50"/>
    </row>
    <row r="486" spans="1:18" ht="12">
      <c r="A486" s="52">
        <v>40210</v>
      </c>
      <c r="D486" s="44">
        <v>3.94</v>
      </c>
      <c r="E486" s="11">
        <f t="shared" si="26"/>
        <v>99.48488285907229</v>
      </c>
      <c r="F486" s="25">
        <v>0.020283013078820522</v>
      </c>
      <c r="G486" s="25">
        <v>0.04972970505971963</v>
      </c>
      <c r="H486" s="4">
        <f t="shared" si="27"/>
        <v>-0.001901171409277122</v>
      </c>
      <c r="L486" s="28"/>
      <c r="M486" s="28"/>
      <c r="R486" s="50"/>
    </row>
    <row r="487" spans="1:18" ht="12">
      <c r="A487" s="52">
        <v>40238</v>
      </c>
      <c r="D487" s="44">
        <v>3.99</v>
      </c>
      <c r="E487" s="11">
        <f t="shared" si="26"/>
        <v>99.35865976283732</v>
      </c>
      <c r="F487" s="25">
        <v>0.04526882625832496</v>
      </c>
      <c r="G487" s="25">
        <v>0.03807938908412267</v>
      </c>
      <c r="H487" s="4">
        <f t="shared" si="27"/>
        <v>-0.0031300690382934644</v>
      </c>
      <c r="L487" s="28"/>
      <c r="M487" s="28"/>
      <c r="R487" s="50"/>
    </row>
    <row r="488" spans="1:13" ht="12">
      <c r="A488" s="52">
        <v>40269</v>
      </c>
      <c r="D488" s="44">
        <v>3.94</v>
      </c>
      <c r="E488" s="11">
        <f t="shared" si="26"/>
        <v>100.64389642615936</v>
      </c>
      <c r="F488" s="25">
        <v>-0.03952986125229674</v>
      </c>
      <c r="G488" s="25">
        <v>0.016656435658418456</v>
      </c>
      <c r="H488" s="4">
        <f t="shared" si="27"/>
        <v>0.009763964261593627</v>
      </c>
      <c r="L488" s="28"/>
      <c r="M488" s="28"/>
    </row>
    <row r="489" spans="1:13" ht="12">
      <c r="A489" s="52">
        <v>40299</v>
      </c>
      <c r="D489" s="44">
        <v>3.65</v>
      </c>
      <c r="E489" s="11">
        <f t="shared" si="26"/>
        <v>103.822268253101</v>
      </c>
      <c r="F489" s="25">
        <v>-0.011474375359447841</v>
      </c>
      <c r="G489" s="25">
        <v>-0.03478202055821067</v>
      </c>
      <c r="H489" s="4">
        <f t="shared" si="27"/>
        <v>0.04150601586434324</v>
      </c>
      <c r="L489" s="28"/>
      <c r="M489" s="28"/>
    </row>
    <row r="490" spans="1:13" ht="12">
      <c r="A490" s="52">
        <v>40330</v>
      </c>
      <c r="D490" s="44">
        <v>3.59</v>
      </c>
      <c r="E490" s="11">
        <f t="shared" si="26"/>
        <v>100.79464218084931</v>
      </c>
      <c r="F490" s="25">
        <v>-0.0026342263576164537</v>
      </c>
      <c r="G490" s="25">
        <v>-0.037135552250795456</v>
      </c>
      <c r="H490" s="4">
        <f t="shared" si="27"/>
        <v>0.010988088475159698</v>
      </c>
      <c r="L490" s="28"/>
      <c r="M490" s="28"/>
    </row>
    <row r="491" spans="1:13" ht="12">
      <c r="A491" s="52">
        <v>40360</v>
      </c>
      <c r="D491" s="44">
        <v>3.62</v>
      </c>
      <c r="E491" s="11">
        <f t="shared" si="26"/>
        <v>99.60363756044605</v>
      </c>
      <c r="F491" s="25">
        <v>0.07009669487440195</v>
      </c>
      <c r="G491" s="25">
        <v>0.039589293907453804</v>
      </c>
      <c r="H491" s="4">
        <f t="shared" si="27"/>
        <v>-0.0009719577288728781</v>
      </c>
      <c r="L491" s="28"/>
      <c r="M491" s="28"/>
    </row>
    <row r="492" spans="1:13" ht="12">
      <c r="A492" s="52">
        <v>40391</v>
      </c>
      <c r="D492" s="44">
        <v>3.36</v>
      </c>
      <c r="E492" s="11">
        <f t="shared" si="26"/>
        <v>103.50810067890505</v>
      </c>
      <c r="F492" s="25">
        <v>0.013101759141136204</v>
      </c>
      <c r="G492" s="25">
        <v>0.018968920346953855</v>
      </c>
      <c r="H492" s="4">
        <f t="shared" si="27"/>
        <v>0.03809767345571724</v>
      </c>
      <c r="L492" s="28"/>
      <c r="M492" s="28"/>
    </row>
    <row r="493" spans="1:13" ht="12.75">
      <c r="A493" s="53" t="s">
        <v>403</v>
      </c>
      <c r="D493" s="44">
        <v>3.27</v>
      </c>
      <c r="E493" s="11">
        <f t="shared" si="26"/>
        <v>101.22326119488133</v>
      </c>
      <c r="F493" s="25">
        <v>0.06560697097420265</v>
      </c>
      <c r="G493" s="25">
        <v>0.04088149693343501</v>
      </c>
      <c r="H493" s="4">
        <f t="shared" si="27"/>
        <v>0.015032611948813421</v>
      </c>
      <c r="L493" s="28"/>
      <c r="M493" s="28"/>
    </row>
    <row r="494" spans="1:13" ht="12.75">
      <c r="A494" s="53" t="s">
        <v>404</v>
      </c>
      <c r="D494" s="32">
        <v>3.32</v>
      </c>
      <c r="E494" s="11">
        <f t="shared" si="26"/>
        <v>99.32316942453485</v>
      </c>
      <c r="F494" s="25">
        <v>-0.0061224060424570625</v>
      </c>
      <c r="G494" s="25">
        <v>0.02710493298619876</v>
      </c>
      <c r="H494" s="4">
        <f t="shared" si="27"/>
        <v>-0.0040433057546514824</v>
      </c>
      <c r="L494" s="28"/>
      <c r="M494" s="28"/>
    </row>
    <row r="495" spans="1:13" ht="12.75">
      <c r="A495" s="53" t="s">
        <v>405</v>
      </c>
      <c r="D495" s="32">
        <v>3.45</v>
      </c>
      <c r="E495" s="11">
        <f t="shared" si="26"/>
        <v>98.25870009406648</v>
      </c>
      <c r="F495" s="25">
        <v>0.028817793082036136</v>
      </c>
      <c r="G495" s="25">
        <v>0.023703534937520754</v>
      </c>
      <c r="H495" s="4">
        <f t="shared" si="27"/>
        <v>-0.014646332392668467</v>
      </c>
      <c r="L495" s="28"/>
      <c r="M495" s="28"/>
    </row>
    <row r="496" spans="1:13" ht="12.75">
      <c r="A496" s="53" t="s">
        <v>406</v>
      </c>
      <c r="D496" s="32">
        <v>3.48</v>
      </c>
      <c r="E496" s="11">
        <f t="shared" si="26"/>
        <v>99.5991356526262</v>
      </c>
      <c r="F496" s="25">
        <v>0.025095677699894292</v>
      </c>
      <c r="G496" s="25">
        <v>0.04090861103264487</v>
      </c>
      <c r="H496" s="4">
        <f t="shared" si="27"/>
        <v>-0.0011336434737379713</v>
      </c>
      <c r="L496" s="28"/>
      <c r="M496" s="28"/>
    </row>
    <row r="497" spans="1:13" ht="12.75">
      <c r="A497" s="53"/>
      <c r="D497" s="32"/>
      <c r="E497" s="11"/>
      <c r="F497" s="25"/>
      <c r="G497" s="25"/>
      <c r="H497" s="4"/>
      <c r="L497" s="28"/>
      <c r="M497" s="28"/>
    </row>
    <row r="498" spans="1:13" ht="12.75">
      <c r="A498" s="53"/>
      <c r="D498" s="32"/>
      <c r="E498" s="11"/>
      <c r="F498" s="25"/>
      <c r="G498" s="25"/>
      <c r="H498" s="4"/>
      <c r="L498" s="28"/>
      <c r="M498" s="28"/>
    </row>
    <row r="499" spans="1:13" ht="12.75">
      <c r="A499" s="53"/>
      <c r="D499" s="32"/>
      <c r="E499" s="11"/>
      <c r="F499" s="25"/>
      <c r="G499" s="25"/>
      <c r="H499" s="4"/>
      <c r="L499" s="28"/>
      <c r="M499" s="28"/>
    </row>
    <row r="500" spans="1:13" ht="12.75">
      <c r="A500" s="53"/>
      <c r="D500" s="32"/>
      <c r="E500" s="11"/>
      <c r="F500" s="25"/>
      <c r="G500" s="25"/>
      <c r="H500" s="4"/>
      <c r="L500" s="28"/>
      <c r="M500" s="28"/>
    </row>
    <row r="501" spans="1:13" ht="12">
      <c r="A501" s="30"/>
      <c r="D501" s="8"/>
      <c r="E501" s="11"/>
      <c r="F501" s="54"/>
      <c r="G501" s="25"/>
      <c r="H501" s="50"/>
      <c r="L501" s="28"/>
      <c r="M501" s="28"/>
    </row>
    <row r="502" spans="1:13" ht="12">
      <c r="A502" s="30"/>
      <c r="D502" s="8"/>
      <c r="E502" s="11"/>
      <c r="F502" s="55"/>
      <c r="G502" s="56"/>
      <c r="H502" s="50"/>
      <c r="L502" s="28"/>
      <c r="M502" s="28"/>
    </row>
    <row r="503" spans="1:13" ht="12">
      <c r="A503" s="30"/>
      <c r="D503" s="8"/>
      <c r="E503" s="11"/>
      <c r="F503" s="28"/>
      <c r="G503" s="28"/>
      <c r="H503" s="50"/>
      <c r="L503" s="28"/>
      <c r="M503" s="28"/>
    </row>
    <row r="504" spans="1:13" ht="12">
      <c r="A504" s="30"/>
      <c r="D504" s="8"/>
      <c r="E504" s="11"/>
      <c r="F504" s="28"/>
      <c r="G504" s="28"/>
      <c r="H504" s="50"/>
      <c r="L504" s="28"/>
      <c r="M504" s="28"/>
    </row>
    <row r="505" spans="1:13" ht="12">
      <c r="A505" s="30"/>
      <c r="D505" s="8"/>
      <c r="E505" s="11"/>
      <c r="F505" s="54"/>
      <c r="G505" s="25"/>
      <c r="H505" s="50"/>
      <c r="L505" s="28"/>
      <c r="M505" s="28"/>
    </row>
    <row r="506" spans="1:13" ht="12">
      <c r="A506" s="30"/>
      <c r="D506" s="8"/>
      <c r="E506" s="11"/>
      <c r="F506" s="57"/>
      <c r="G506" s="57"/>
      <c r="H506" s="50"/>
      <c r="L506" s="28"/>
      <c r="M506" s="28"/>
    </row>
    <row r="507" spans="1:13" ht="12">
      <c r="A507" s="30"/>
      <c r="D507" s="8"/>
      <c r="E507" s="11"/>
      <c r="F507" s="57"/>
      <c r="G507" s="25"/>
      <c r="H507" s="50"/>
      <c r="L507" s="28"/>
      <c r="M507" s="28"/>
    </row>
    <row r="508" spans="1:13" ht="12">
      <c r="A508" s="30"/>
      <c r="D508" s="8"/>
      <c r="E508" s="11"/>
      <c r="F508" s="57"/>
      <c r="G508" s="25"/>
      <c r="H508" s="50"/>
      <c r="L508" s="28"/>
      <c r="M508" s="28"/>
    </row>
    <row r="509" spans="1:13" ht="12">
      <c r="A509" s="30"/>
      <c r="D509" s="8"/>
      <c r="E509" s="11"/>
      <c r="F509" s="57"/>
      <c r="G509" s="25"/>
      <c r="H509" s="50"/>
      <c r="L509" s="28"/>
      <c r="M509" s="28"/>
    </row>
    <row r="510" spans="1:13" ht="12">
      <c r="A510" s="30"/>
      <c r="D510" s="8"/>
      <c r="E510" s="11"/>
      <c r="F510" s="57"/>
      <c r="G510" s="57"/>
      <c r="H510" s="50"/>
      <c r="L510" s="28"/>
      <c r="M510" s="28"/>
    </row>
    <row r="511" spans="1:13" ht="12">
      <c r="A511" s="30"/>
      <c r="D511" s="8"/>
      <c r="E511" s="11"/>
      <c r="F511" s="54"/>
      <c r="G511" s="25"/>
      <c r="H511" s="50"/>
      <c r="L511" s="28"/>
      <c r="M511" s="28"/>
    </row>
    <row r="512" spans="1:13" ht="12">
      <c r="A512" s="30"/>
      <c r="L512" s="28"/>
      <c r="M512" s="28"/>
    </row>
    <row r="513" spans="12:13" ht="12">
      <c r="L513" s="28"/>
      <c r="M513" s="28"/>
    </row>
    <row r="514" spans="12:18" ht="12.75">
      <c r="L514" s="28"/>
      <c r="M514" s="28"/>
      <c r="R514" s="58"/>
    </row>
    <row r="515" ht="14.25">
      <c r="R515" s="59"/>
    </row>
  </sheetData>
  <sheetProtection/>
  <mergeCells count="2">
    <mergeCell ref="F2:H2"/>
    <mergeCell ref="D1:D2"/>
  </mergeCells>
  <printOptions/>
  <pageMargins left="0.25" right="0.25" top="0.5" bottom="0.3" header="0.5" footer="0.5"/>
  <pageSetup fitToHeight="9" fitToWidth="1" horizontalDpi="300" verticalDpi="300" orientation="landscape" scale="53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Morgan</dc:creator>
  <cp:keywords/>
  <dc:description/>
  <cp:lastModifiedBy>Cyr, Jennifer</cp:lastModifiedBy>
  <cp:lastPrinted>2011-06-21T12:49:53Z</cp:lastPrinted>
  <dcterms:created xsi:type="dcterms:W3CDTF">2011-02-08T14:55:47Z</dcterms:created>
  <dcterms:modified xsi:type="dcterms:W3CDTF">2011-06-21T21:47:53Z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0x0101007B80CFDF7D147D4B858BD6AB7FB844D5</vt:lpwstr>
  </property>
  <property fmtid="{D5CDD505-2E9C-101B-9397-08002B2CF9AE}" pid="3" name="Order">
    <vt:lpwstr>207800.000000000</vt:lpwstr>
  </property>
  <property fmtid="{D5CDD505-2E9C-101B-9397-08002B2CF9AE}" pid="4" name="Ownership">
    <vt:lpwstr>8) Sign-Off</vt:lpwstr>
  </property>
  <property fmtid="{D5CDD505-2E9C-101B-9397-08002B2CF9AE}" pid="5" name="Assigned to0">
    <vt:lpwstr>15</vt:lpwstr>
  </property>
  <property fmtid="{D5CDD505-2E9C-101B-9397-08002B2CF9AE}" pid="6" name="display_urn:schemas-microsoft-com:office:office#Assigned_x0020_to0">
    <vt:lpwstr>PETERS, NICHOLAS</vt:lpwstr>
  </property>
  <property fmtid="{D5CDD505-2E9C-101B-9397-08002B2CF9AE}" pid="7" name="display_urn:schemas-microsoft-com:office:office#Reviewer">
    <vt:lpwstr>KEHOE, CLAUDETTE</vt:lpwstr>
  </property>
  <property fmtid="{D5CDD505-2E9C-101B-9397-08002B2CF9AE}" pid="8" name="Reviewer">
    <vt:lpwstr>19</vt:lpwstr>
  </property>
  <property fmtid="{D5CDD505-2E9C-101B-9397-08002B2CF9AE}" pid="9" name="Date Due to OI (9am)">
    <vt:lpwstr>2011-06-23T00:00:00Z</vt:lpwstr>
  </property>
  <property fmtid="{D5CDD505-2E9C-101B-9397-08002B2CF9AE}" pid="10" name="Date Rec'd">
    <vt:lpwstr>2011-06-16T00:00:00Z</vt:lpwstr>
  </property>
  <property fmtid="{D5CDD505-2E9C-101B-9397-08002B2CF9AE}" pid="11" name="Date for Sign-off">
    <vt:lpwstr>2011-06-28T00:00:00Z</vt:lpwstr>
  </property>
  <property fmtid="{D5CDD505-2E9C-101B-9397-08002B2CF9AE}" pid="12" name="File Date">
    <vt:lpwstr>2011-06-30T00:00:00Z</vt:lpwstr>
  </property>
  <property fmtid="{D5CDD505-2E9C-101B-9397-08002B2CF9AE}" pid="13" name="Confidential">
    <vt:lpwstr>Non-Confidential</vt:lpwstr>
  </property>
  <property fmtid="{D5CDD505-2E9C-101B-9397-08002B2CF9AE}" pid="14" name="File Electronically?">
    <vt:lpwstr>1</vt:lpwstr>
  </property>
</Properties>
</file>